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24226"/>
  <mc:AlternateContent xmlns:mc="http://schemas.openxmlformats.org/markup-compatibility/2006">
    <mc:Choice Requires="x15">
      <x15ac:absPath xmlns:x15ac="http://schemas.microsoft.com/office/spreadsheetml/2010/11/ac" url="\\Gbsv\共有フォルダ\●HP更新データ提出用\情報システムグループ\"/>
    </mc:Choice>
  </mc:AlternateContent>
  <xr:revisionPtr revIDLastSave="0" documentId="13_ncr:1_{A90FCBAE-8788-4B92-8762-CA82139D7FE5}" xr6:coauthVersionLast="36" xr6:coauthVersionMax="36" xr10:uidLastSave="{00000000-0000-0000-0000-000000000000}"/>
  <workbookProtection workbookAlgorithmName="SHA-512" workbookHashValue="JT+zD2F0Zz96+Vxc6xs1Cm+g6UwJDm55h7761KEIr2AGuuycgLHjYcwgxdZAYiaaArdrIMA1jFqQ7qcGgSJQvg==" workbookSaltValue="82mAMbBXsO5LE39PMuffOg==" workbookSpinCount="100000" lockStructure="1"/>
  <bookViews>
    <workbookView xWindow="0" yWindow="0" windowWidth="20490" windowHeight="7455" tabRatio="854" xr2:uid="{00000000-000D-0000-FFFF-FFFF00000000}"/>
  </bookViews>
  <sheets>
    <sheet name="遡及　説明" sheetId="13" r:id="rId1"/>
    <sheet name="入力例" sheetId="20" r:id="rId2"/>
    <sheet name="入力シート" sheetId="21" r:id="rId3"/>
    <sheet name="遡及報告書シート (P1～20)" sheetId="22" r:id="rId4"/>
  </sheets>
  <definedNames>
    <definedName name="_xlnm.Print_Area" localSheetId="0">'遡及　説明'!$A$1:$AK$46</definedName>
    <definedName name="_xlnm.Print_Area" localSheetId="3">'遡及報告書シート (P1～20)'!$C$2:$AD$1261</definedName>
    <definedName name="_xlnm.Print_Area" localSheetId="1">入力例!$A$1:$AC$124</definedName>
  </definedNames>
  <calcPr calcId="191029"/>
</workbook>
</file>

<file path=xl/calcChain.xml><?xml version="1.0" encoding="utf-8"?>
<calcChain xmlns="http://schemas.openxmlformats.org/spreadsheetml/2006/main">
  <c r="A1199" i="22" l="1"/>
  <c r="A1136" i="22"/>
  <c r="A1073" i="22"/>
  <c r="A1010" i="22"/>
  <c r="A947" i="22"/>
  <c r="A884" i="22"/>
  <c r="A821" i="22"/>
  <c r="A758" i="22"/>
  <c r="A695" i="22"/>
  <c r="A632" i="22"/>
  <c r="A569" i="22"/>
  <c r="A506" i="22"/>
  <c r="A443" i="22"/>
  <c r="A380" i="22"/>
  <c r="A317" i="22"/>
  <c r="A254" i="22"/>
  <c r="A191" i="22"/>
  <c r="A128" i="22"/>
  <c r="A65" i="22"/>
  <c r="T1605" i="21" l="1"/>
  <c r="T1604" i="21"/>
  <c r="T1603" i="21"/>
  <c r="T1602" i="21"/>
  <c r="T1601" i="21"/>
  <c r="T1600" i="21"/>
  <c r="T1599" i="21"/>
  <c r="T1598" i="21"/>
  <c r="T1597" i="21"/>
  <c r="T1596" i="21"/>
  <c r="T1595" i="21"/>
  <c r="T1594" i="21"/>
  <c r="T1589" i="21"/>
  <c r="T1588" i="21"/>
  <c r="T1587" i="21"/>
  <c r="T1586" i="21"/>
  <c r="T1585" i="21"/>
  <c r="T1584" i="21"/>
  <c r="T1583" i="21"/>
  <c r="T1582" i="21"/>
  <c r="T1581" i="21"/>
  <c r="T1580" i="21"/>
  <c r="T1579" i="21"/>
  <c r="T1578" i="21"/>
  <c r="T1573" i="21"/>
  <c r="T1572" i="21"/>
  <c r="T1571" i="21"/>
  <c r="T1570" i="21"/>
  <c r="T1569" i="21"/>
  <c r="T1568" i="21"/>
  <c r="T1567" i="21"/>
  <c r="T1566" i="21"/>
  <c r="T1565" i="21"/>
  <c r="T1564" i="21"/>
  <c r="U1562" i="21" s="1"/>
  <c r="V1562" i="21" s="1"/>
  <c r="T1563" i="21"/>
  <c r="T1562" i="21"/>
  <c r="T1557" i="21"/>
  <c r="T1556" i="21"/>
  <c r="T1555" i="21"/>
  <c r="T1554" i="21"/>
  <c r="T1553" i="21"/>
  <c r="T1552" i="21"/>
  <c r="T1551" i="21"/>
  <c r="T1550" i="21"/>
  <c r="T1549" i="21"/>
  <c r="T1548" i="21"/>
  <c r="T1547" i="21"/>
  <c r="T1546" i="21"/>
  <c r="T1541" i="21"/>
  <c r="T1540" i="21"/>
  <c r="T1539" i="21"/>
  <c r="T1538" i="21"/>
  <c r="T1537" i="21"/>
  <c r="T1536" i="21"/>
  <c r="T1535" i="21"/>
  <c r="T1534" i="21"/>
  <c r="T1533" i="21"/>
  <c r="T1532" i="21"/>
  <c r="T1531" i="21"/>
  <c r="T1530" i="21"/>
  <c r="T1525" i="21"/>
  <c r="T1524" i="21"/>
  <c r="T1523" i="21"/>
  <c r="T1522" i="21"/>
  <c r="T1521" i="21"/>
  <c r="T1520" i="21"/>
  <c r="T1519" i="21"/>
  <c r="T1518" i="21"/>
  <c r="T1517" i="21"/>
  <c r="T1516" i="21"/>
  <c r="U1514" i="21" s="1"/>
  <c r="V1514" i="21" s="1"/>
  <c r="T1515" i="21"/>
  <c r="T1514" i="21"/>
  <c r="T1509" i="21"/>
  <c r="T1508" i="21"/>
  <c r="T1507" i="21"/>
  <c r="T1506" i="21"/>
  <c r="T1505" i="21"/>
  <c r="T1504" i="21"/>
  <c r="T1503" i="21"/>
  <c r="T1502" i="21"/>
  <c r="T1501" i="21"/>
  <c r="T1500" i="21"/>
  <c r="T1499" i="21"/>
  <c r="T1498" i="21"/>
  <c r="T1493" i="21"/>
  <c r="T1492" i="21"/>
  <c r="T1491" i="21"/>
  <c r="T1490" i="21"/>
  <c r="T1489" i="21"/>
  <c r="T1488" i="21"/>
  <c r="T1487" i="21"/>
  <c r="T1486" i="21"/>
  <c r="T1485" i="21"/>
  <c r="T1484" i="21"/>
  <c r="T1483" i="21"/>
  <c r="T1482" i="21"/>
  <c r="T1477" i="21"/>
  <c r="T1476" i="21"/>
  <c r="T1475" i="21"/>
  <c r="T1474" i="21"/>
  <c r="T1473" i="21"/>
  <c r="T1472" i="21"/>
  <c r="T1471" i="21"/>
  <c r="T1470" i="21"/>
  <c r="T1469" i="21"/>
  <c r="T1468" i="21"/>
  <c r="T1467" i="21"/>
  <c r="T1466" i="21"/>
  <c r="T1461" i="21"/>
  <c r="T1460" i="21"/>
  <c r="T1459" i="21"/>
  <c r="T1458" i="21"/>
  <c r="T1457" i="21"/>
  <c r="T1456" i="21"/>
  <c r="T1455" i="21"/>
  <c r="T1454" i="21"/>
  <c r="T1453" i="21"/>
  <c r="T1452" i="21"/>
  <c r="T1451" i="21"/>
  <c r="T1450" i="21"/>
  <c r="T1445" i="21"/>
  <c r="T1444" i="21"/>
  <c r="T1443" i="21"/>
  <c r="T1442" i="21"/>
  <c r="T1441" i="21"/>
  <c r="T1440" i="21"/>
  <c r="T1439" i="21"/>
  <c r="T1438" i="21"/>
  <c r="T1437" i="21"/>
  <c r="T1436" i="21"/>
  <c r="T1435" i="21"/>
  <c r="U1434" i="21" s="1"/>
  <c r="V1434" i="21" s="1"/>
  <c r="T1434" i="21"/>
  <c r="T1429" i="21"/>
  <c r="T1428" i="21"/>
  <c r="T1427" i="21"/>
  <c r="T1426" i="21"/>
  <c r="T1425" i="21"/>
  <c r="T1424" i="21"/>
  <c r="T1423" i="21"/>
  <c r="T1422" i="21"/>
  <c r="T1421" i="21"/>
  <c r="T1420" i="21"/>
  <c r="T1419" i="21"/>
  <c r="T1418" i="21"/>
  <c r="T1413" i="21"/>
  <c r="T1412" i="21"/>
  <c r="T1411" i="21"/>
  <c r="T1410" i="21"/>
  <c r="T1409" i="21"/>
  <c r="T1408" i="21"/>
  <c r="T1407" i="21"/>
  <c r="T1406" i="21"/>
  <c r="T1405" i="21"/>
  <c r="T1404" i="21"/>
  <c r="T1403" i="21"/>
  <c r="T1402" i="21"/>
  <c r="T1397" i="21"/>
  <c r="T1396" i="21"/>
  <c r="T1395" i="21"/>
  <c r="T1394" i="21"/>
  <c r="T1393" i="21"/>
  <c r="T1392" i="21"/>
  <c r="T1391" i="21"/>
  <c r="T1390" i="21"/>
  <c r="T1389" i="21"/>
  <c r="T1388" i="21"/>
  <c r="T1387" i="21"/>
  <c r="T1386" i="21"/>
  <c r="T1381" i="21"/>
  <c r="T1380" i="21"/>
  <c r="T1379" i="21"/>
  <c r="T1378" i="21"/>
  <c r="T1377" i="21"/>
  <c r="T1376" i="21"/>
  <c r="T1375" i="21"/>
  <c r="T1374" i="21"/>
  <c r="T1373" i="21"/>
  <c r="T1372" i="21"/>
  <c r="T1371" i="21"/>
  <c r="T1370" i="21"/>
  <c r="T1365" i="21"/>
  <c r="T1364" i="21"/>
  <c r="T1363" i="21"/>
  <c r="T1362" i="21"/>
  <c r="T1361" i="21"/>
  <c r="T1360" i="21"/>
  <c r="T1359" i="21"/>
  <c r="T1358" i="21"/>
  <c r="T1357" i="21"/>
  <c r="T1356" i="21"/>
  <c r="T1355" i="21"/>
  <c r="T1354" i="21"/>
  <c r="U1354" i="21" s="1"/>
  <c r="V1354" i="21" s="1"/>
  <c r="T1349" i="21"/>
  <c r="T1348" i="21"/>
  <c r="T1347" i="21"/>
  <c r="T1346" i="21"/>
  <c r="T1345" i="21"/>
  <c r="T1344" i="21"/>
  <c r="T1343" i="21"/>
  <c r="T1342" i="21"/>
  <c r="T1341" i="21"/>
  <c r="T1340" i="21"/>
  <c r="T1339" i="21"/>
  <c r="T1338" i="21"/>
  <c r="T1333" i="21"/>
  <c r="T1332" i="21"/>
  <c r="T1331" i="21"/>
  <c r="T1330" i="21"/>
  <c r="T1329" i="21"/>
  <c r="T1328" i="21"/>
  <c r="T1327" i="21"/>
  <c r="T1326" i="21"/>
  <c r="T1325" i="21"/>
  <c r="T1324" i="21"/>
  <c r="T1323" i="21"/>
  <c r="T1322" i="21"/>
  <c r="U1322" i="21" s="1"/>
  <c r="V1322" i="21" s="1"/>
  <c r="T1317" i="21"/>
  <c r="T1316" i="21"/>
  <c r="T1315" i="21"/>
  <c r="T1314" i="21"/>
  <c r="T1313" i="21"/>
  <c r="T1312" i="21"/>
  <c r="T1311" i="21"/>
  <c r="T1310" i="21"/>
  <c r="T1309" i="21"/>
  <c r="T1308" i="21"/>
  <c r="T1307" i="21"/>
  <c r="T1306" i="21"/>
  <c r="U1306" i="21" s="1"/>
  <c r="V1306" i="21" s="1"/>
  <c r="T1301" i="21"/>
  <c r="T1300" i="21"/>
  <c r="T1299" i="21"/>
  <c r="T1298" i="21"/>
  <c r="T1297" i="21"/>
  <c r="T1296" i="21"/>
  <c r="T1295" i="21"/>
  <c r="T1294" i="21"/>
  <c r="T1293" i="21"/>
  <c r="T1292" i="21"/>
  <c r="T1291" i="21"/>
  <c r="T1290" i="21"/>
  <c r="T1285" i="21"/>
  <c r="T1284" i="21"/>
  <c r="T1283" i="21"/>
  <c r="T1282" i="21"/>
  <c r="T1281" i="21"/>
  <c r="T1280" i="21"/>
  <c r="T1279" i="21"/>
  <c r="T1278" i="21"/>
  <c r="T1277" i="21"/>
  <c r="T1276" i="21"/>
  <c r="T1275" i="21"/>
  <c r="T1274" i="21"/>
  <c r="T1269" i="21"/>
  <c r="T1268" i="21"/>
  <c r="T1267" i="21"/>
  <c r="T1266" i="21"/>
  <c r="T1265" i="21"/>
  <c r="T1264" i="21"/>
  <c r="T1263" i="21"/>
  <c r="T1262" i="21"/>
  <c r="T1261" i="21"/>
  <c r="T1260" i="21"/>
  <c r="T1259" i="21"/>
  <c r="U1258" i="21" s="1"/>
  <c r="V1258" i="21" s="1"/>
  <c r="T1258" i="21"/>
  <c r="T1253" i="21"/>
  <c r="T1252" i="21"/>
  <c r="T1251" i="21"/>
  <c r="T1250" i="21"/>
  <c r="T1249" i="21"/>
  <c r="T1248" i="21"/>
  <c r="T1247" i="21"/>
  <c r="T1246" i="21"/>
  <c r="T1245" i="21"/>
  <c r="T1244" i="21"/>
  <c r="T1243" i="21"/>
  <c r="T1242" i="21"/>
  <c r="T1237" i="21"/>
  <c r="T1236" i="21"/>
  <c r="T1235" i="21"/>
  <c r="T1234" i="21"/>
  <c r="T1233" i="21"/>
  <c r="T1232" i="21"/>
  <c r="T1231" i="21"/>
  <c r="T1230" i="21"/>
  <c r="T1229" i="21"/>
  <c r="T1228" i="21"/>
  <c r="T1227" i="21"/>
  <c r="T1226" i="21"/>
  <c r="T1221" i="21"/>
  <c r="T1220" i="21"/>
  <c r="T1219" i="21"/>
  <c r="T1218" i="21"/>
  <c r="T1217" i="21"/>
  <c r="T1216" i="21"/>
  <c r="T1215" i="21"/>
  <c r="T1214" i="21"/>
  <c r="T1213" i="21"/>
  <c r="T1212" i="21"/>
  <c r="T1211" i="21"/>
  <c r="T1210" i="21"/>
  <c r="T1205" i="21"/>
  <c r="T1204" i="21"/>
  <c r="T1203" i="21"/>
  <c r="T1202" i="21"/>
  <c r="T1201" i="21"/>
  <c r="T1200" i="21"/>
  <c r="T1199" i="21"/>
  <c r="T1198" i="21"/>
  <c r="T1197" i="21"/>
  <c r="T1196" i="21"/>
  <c r="T1195" i="21"/>
  <c r="T1194" i="21"/>
  <c r="T1189" i="21"/>
  <c r="T1188" i="21"/>
  <c r="T1187" i="21"/>
  <c r="T1186" i="21"/>
  <c r="T1185" i="21"/>
  <c r="T1184" i="21"/>
  <c r="T1183" i="21"/>
  <c r="T1182" i="21"/>
  <c r="T1181" i="21"/>
  <c r="U1178" i="21" s="1"/>
  <c r="V1178" i="21" s="1"/>
  <c r="T1180" i="21"/>
  <c r="T1179" i="21"/>
  <c r="T1178" i="21"/>
  <c r="T1173" i="21"/>
  <c r="T1172" i="21"/>
  <c r="T1171" i="21"/>
  <c r="T1170" i="21"/>
  <c r="U1162" i="21" s="1"/>
  <c r="V1162" i="21" s="1"/>
  <c r="T1169" i="21"/>
  <c r="T1168" i="21"/>
  <c r="T1167" i="21"/>
  <c r="T1166" i="21"/>
  <c r="T1165" i="21"/>
  <c r="T1164" i="21"/>
  <c r="T1163" i="21"/>
  <c r="T1162" i="21"/>
  <c r="T1157" i="21"/>
  <c r="T1156" i="21"/>
  <c r="T1155" i="21"/>
  <c r="T1154" i="21"/>
  <c r="T1153" i="21"/>
  <c r="T1152" i="21"/>
  <c r="T1151" i="21"/>
  <c r="T1150" i="21"/>
  <c r="T1149" i="21"/>
  <c r="T1148" i="21"/>
  <c r="T1147" i="21"/>
  <c r="T1146" i="21"/>
  <c r="T1141" i="21"/>
  <c r="T1140" i="21"/>
  <c r="T1139" i="21"/>
  <c r="T1138" i="21"/>
  <c r="T1137" i="21"/>
  <c r="T1136" i="21"/>
  <c r="T1135" i="21"/>
  <c r="T1134" i="21"/>
  <c r="T1133" i="21"/>
  <c r="T1132" i="21"/>
  <c r="T1131" i="21"/>
  <c r="T1130" i="21"/>
  <c r="T1125" i="21"/>
  <c r="T1124" i="21"/>
  <c r="T1123" i="21"/>
  <c r="T1122" i="21"/>
  <c r="T1121" i="21"/>
  <c r="T1120" i="21"/>
  <c r="T1119" i="21"/>
  <c r="T1118" i="21"/>
  <c r="T1117" i="21"/>
  <c r="T1116" i="21"/>
  <c r="T1115" i="21"/>
  <c r="T1114" i="21"/>
  <c r="T1109" i="21"/>
  <c r="T1108" i="21"/>
  <c r="T1107" i="21"/>
  <c r="T1106" i="21"/>
  <c r="T1105" i="21"/>
  <c r="T1104" i="21"/>
  <c r="T1103" i="21"/>
  <c r="T1102" i="21"/>
  <c r="T1101" i="21"/>
  <c r="T1100" i="21"/>
  <c r="T1099" i="21"/>
  <c r="T1098" i="21"/>
  <c r="U1098" i="21" s="1"/>
  <c r="V1098" i="21" s="1"/>
  <c r="T1093" i="21"/>
  <c r="T1092" i="21"/>
  <c r="T1091" i="21"/>
  <c r="T1090" i="21"/>
  <c r="T1089" i="21"/>
  <c r="T1088" i="21"/>
  <c r="T1087" i="21"/>
  <c r="T1086" i="21"/>
  <c r="T1085" i="21"/>
  <c r="T1084" i="21"/>
  <c r="T1083" i="21"/>
  <c r="T1082" i="21"/>
  <c r="T1077" i="21"/>
  <c r="T1076" i="21"/>
  <c r="T1075" i="21"/>
  <c r="T1074" i="21"/>
  <c r="T1073" i="21"/>
  <c r="T1072" i="21"/>
  <c r="T1071" i="21"/>
  <c r="T1070" i="21"/>
  <c r="T1069" i="21"/>
  <c r="T1068" i="21"/>
  <c r="T1067" i="21"/>
  <c r="T1066" i="21"/>
  <c r="U1066" i="21" s="1"/>
  <c r="V1066" i="21" s="1"/>
  <c r="T1061" i="21"/>
  <c r="T1060" i="21"/>
  <c r="T1059" i="21"/>
  <c r="T1058" i="21"/>
  <c r="T1057" i="21"/>
  <c r="T1056" i="21"/>
  <c r="T1055" i="21"/>
  <c r="T1054" i="21"/>
  <c r="T1053" i="21"/>
  <c r="T1052" i="21"/>
  <c r="T1051" i="21"/>
  <c r="T1050" i="21"/>
  <c r="T1045" i="21"/>
  <c r="T1044" i="21"/>
  <c r="T1043" i="21"/>
  <c r="T1042" i="21"/>
  <c r="T1041" i="21"/>
  <c r="T1040" i="21"/>
  <c r="T1039" i="21"/>
  <c r="T1038" i="21"/>
  <c r="T1037" i="21"/>
  <c r="T1036" i="21"/>
  <c r="T1035" i="21"/>
  <c r="T1034" i="21"/>
  <c r="U1034" i="21" s="1"/>
  <c r="V1034" i="21" s="1"/>
  <c r="T1029" i="21"/>
  <c r="T1028" i="21"/>
  <c r="T1027" i="21"/>
  <c r="T1026" i="21"/>
  <c r="T1025" i="21"/>
  <c r="T1024" i="21"/>
  <c r="T1023" i="21"/>
  <c r="T1022" i="21"/>
  <c r="T1021" i="21"/>
  <c r="T1020" i="21"/>
  <c r="T1019" i="21"/>
  <c r="T1018" i="21"/>
  <c r="U1018" i="21" s="1"/>
  <c r="V1018" i="21" s="1"/>
  <c r="T1013" i="21"/>
  <c r="T1012" i="21"/>
  <c r="T1011" i="21"/>
  <c r="T1010" i="21"/>
  <c r="T1009" i="21"/>
  <c r="T1008" i="21"/>
  <c r="T1007" i="21"/>
  <c r="T1006" i="21"/>
  <c r="T1005" i="21"/>
  <c r="T1004" i="21"/>
  <c r="T1003" i="21"/>
  <c r="T1002" i="21"/>
  <c r="T997" i="21"/>
  <c r="T996" i="21"/>
  <c r="T995" i="21"/>
  <c r="T994" i="21"/>
  <c r="T993" i="21"/>
  <c r="T992" i="21"/>
  <c r="T991" i="21"/>
  <c r="T990" i="21"/>
  <c r="T989" i="21"/>
  <c r="T988" i="21"/>
  <c r="T987" i="21"/>
  <c r="T986" i="21"/>
  <c r="T981" i="21"/>
  <c r="T980" i="21"/>
  <c r="T979" i="21"/>
  <c r="T978" i="21"/>
  <c r="T977" i="21"/>
  <c r="T976" i="21"/>
  <c r="T975" i="21"/>
  <c r="T974" i="21"/>
  <c r="T973" i="21"/>
  <c r="T972" i="21"/>
  <c r="T971" i="21"/>
  <c r="T970" i="21"/>
  <c r="T965" i="21"/>
  <c r="T964" i="21"/>
  <c r="T963" i="21"/>
  <c r="T962" i="21"/>
  <c r="T961" i="21"/>
  <c r="T960" i="21"/>
  <c r="T959" i="21"/>
  <c r="T958" i="21"/>
  <c r="T957" i="21"/>
  <c r="T956" i="21"/>
  <c r="T955" i="21"/>
  <c r="T954" i="21"/>
  <c r="T949" i="21"/>
  <c r="T948" i="21"/>
  <c r="T947" i="21"/>
  <c r="T946" i="21"/>
  <c r="T945" i="21"/>
  <c r="T944" i="21"/>
  <c r="T943" i="21"/>
  <c r="T942" i="21"/>
  <c r="T941" i="21"/>
  <c r="T940" i="21"/>
  <c r="T939" i="21"/>
  <c r="U938" i="21"/>
  <c r="V938" i="21" s="1"/>
  <c r="T938" i="21"/>
  <c r="T933" i="21"/>
  <c r="T932" i="21"/>
  <c r="T931" i="21"/>
  <c r="T930" i="21"/>
  <c r="T929" i="21"/>
  <c r="T928" i="21"/>
  <c r="T927" i="21"/>
  <c r="T926" i="21"/>
  <c r="T925" i="21"/>
  <c r="T924" i="21"/>
  <c r="T923" i="21"/>
  <c r="T922" i="21"/>
  <c r="T917" i="21"/>
  <c r="T916" i="21"/>
  <c r="T915" i="21"/>
  <c r="T914" i="21"/>
  <c r="T913" i="21"/>
  <c r="T912" i="21"/>
  <c r="T911" i="21"/>
  <c r="T910" i="21"/>
  <c r="T909" i="21"/>
  <c r="T908" i="21"/>
  <c r="T907" i="21"/>
  <c r="U906" i="21" s="1"/>
  <c r="V906" i="21" s="1"/>
  <c r="T906" i="21"/>
  <c r="T901" i="21"/>
  <c r="T900" i="21"/>
  <c r="T899" i="21"/>
  <c r="T898" i="21"/>
  <c r="T897" i="21"/>
  <c r="T896" i="21"/>
  <c r="T895" i="21"/>
  <c r="T894" i="21"/>
  <c r="T893" i="21"/>
  <c r="T892" i="21"/>
  <c r="T891" i="21"/>
  <c r="T890" i="21"/>
  <c r="T885" i="21"/>
  <c r="T884" i="21"/>
  <c r="T883" i="21"/>
  <c r="T882" i="21"/>
  <c r="T881" i="21"/>
  <c r="T880" i="21"/>
  <c r="T879" i="21"/>
  <c r="T878" i="21"/>
  <c r="T877" i="21"/>
  <c r="T876" i="21"/>
  <c r="T875" i="21"/>
  <c r="T874" i="21"/>
  <c r="T869" i="21"/>
  <c r="T868" i="21"/>
  <c r="T867" i="21"/>
  <c r="T866" i="21"/>
  <c r="T865" i="21"/>
  <c r="T864" i="21"/>
  <c r="T863" i="21"/>
  <c r="T862" i="21"/>
  <c r="T861" i="21"/>
  <c r="T860" i="21"/>
  <c r="T859" i="21"/>
  <c r="T858" i="21"/>
  <c r="T853" i="21"/>
  <c r="T852" i="21"/>
  <c r="T851" i="21"/>
  <c r="T850" i="21"/>
  <c r="T849" i="21"/>
  <c r="T848" i="21"/>
  <c r="T847" i="21"/>
  <c r="T846" i="21"/>
  <c r="T845" i="21"/>
  <c r="T844" i="21"/>
  <c r="T843" i="21"/>
  <c r="T842" i="21"/>
  <c r="T837" i="21"/>
  <c r="T836" i="21"/>
  <c r="T835" i="21"/>
  <c r="T834" i="21"/>
  <c r="T833" i="21"/>
  <c r="T832" i="21"/>
  <c r="T831" i="21"/>
  <c r="T830" i="21"/>
  <c r="T829" i="21"/>
  <c r="T828" i="21"/>
  <c r="T827" i="21"/>
  <c r="T826" i="21"/>
  <c r="T821" i="21"/>
  <c r="T820" i="21"/>
  <c r="T819" i="21"/>
  <c r="T818" i="21"/>
  <c r="T817" i="21"/>
  <c r="T816" i="21"/>
  <c r="T815" i="21"/>
  <c r="T814" i="21"/>
  <c r="T813" i="21"/>
  <c r="T812" i="21"/>
  <c r="T811" i="21"/>
  <c r="U810" i="21" s="1"/>
  <c r="V810" i="21" s="1"/>
  <c r="T810" i="21"/>
  <c r="T805" i="21"/>
  <c r="T804" i="21"/>
  <c r="T803" i="21"/>
  <c r="T802" i="21"/>
  <c r="T801" i="21"/>
  <c r="T800" i="21"/>
  <c r="T799" i="21"/>
  <c r="T798" i="21"/>
  <c r="T797" i="21"/>
  <c r="T796" i="21"/>
  <c r="T795" i="21"/>
  <c r="T794" i="21"/>
  <c r="T789" i="21"/>
  <c r="T788" i="21"/>
  <c r="T787" i="21"/>
  <c r="T786" i="21"/>
  <c r="T785" i="21"/>
  <c r="T784" i="21"/>
  <c r="T783" i="21"/>
  <c r="T782" i="21"/>
  <c r="T781" i="21"/>
  <c r="T780" i="21"/>
  <c r="T779" i="21"/>
  <c r="T778" i="21"/>
  <c r="T773" i="21"/>
  <c r="T772" i="21"/>
  <c r="T771" i="21"/>
  <c r="T770" i="21"/>
  <c r="T769" i="21"/>
  <c r="T768" i="21"/>
  <c r="T767" i="21"/>
  <c r="T766" i="21"/>
  <c r="T765" i="21"/>
  <c r="T764" i="21"/>
  <c r="T763" i="21"/>
  <c r="T762" i="21"/>
  <c r="T757" i="21"/>
  <c r="T756" i="21"/>
  <c r="T755" i="21"/>
  <c r="T754" i="21"/>
  <c r="T753" i="21"/>
  <c r="T752" i="21"/>
  <c r="T751" i="21"/>
  <c r="T750" i="21"/>
  <c r="T749" i="21"/>
  <c r="T748" i="21"/>
  <c r="T747" i="21"/>
  <c r="T746" i="21"/>
  <c r="T741" i="21"/>
  <c r="T740" i="21"/>
  <c r="T739" i="21"/>
  <c r="T738" i="21"/>
  <c r="T737" i="21"/>
  <c r="T736" i="21"/>
  <c r="T735" i="21"/>
  <c r="T734" i="21"/>
  <c r="T733" i="21"/>
  <c r="T732" i="21"/>
  <c r="T731" i="21"/>
  <c r="T730" i="21"/>
  <c r="T725" i="21"/>
  <c r="T724" i="21"/>
  <c r="T723" i="21"/>
  <c r="T722" i="21"/>
  <c r="T721" i="21"/>
  <c r="T720" i="21"/>
  <c r="T719" i="21"/>
  <c r="T718" i="21"/>
  <c r="T717" i="21"/>
  <c r="T716" i="21"/>
  <c r="T715" i="21"/>
  <c r="T714" i="21"/>
  <c r="U714" i="21" s="1"/>
  <c r="V714" i="21" s="1"/>
  <c r="T709" i="21"/>
  <c r="T708" i="21"/>
  <c r="T707" i="21"/>
  <c r="T706" i="21"/>
  <c r="T705" i="21"/>
  <c r="T704" i="21"/>
  <c r="T703" i="21"/>
  <c r="T702" i="21"/>
  <c r="T701" i="21"/>
  <c r="T700" i="21"/>
  <c r="T699" i="21"/>
  <c r="T698" i="21"/>
  <c r="T693" i="21"/>
  <c r="T692" i="21"/>
  <c r="T691" i="21"/>
  <c r="T690" i="21"/>
  <c r="T689" i="21"/>
  <c r="T688" i="21"/>
  <c r="T687" i="21"/>
  <c r="T686" i="21"/>
  <c r="T685" i="21"/>
  <c r="T684" i="21"/>
  <c r="T683" i="21"/>
  <c r="U682" i="21"/>
  <c r="V682" i="21" s="1"/>
  <c r="T682" i="21"/>
  <c r="T677" i="21"/>
  <c r="T676" i="21"/>
  <c r="T675" i="21"/>
  <c r="T674" i="21"/>
  <c r="T673" i="21"/>
  <c r="T672" i="21"/>
  <c r="T671" i="21"/>
  <c r="T670" i="21"/>
  <c r="T669" i="21"/>
  <c r="T668" i="21"/>
  <c r="T667" i="21"/>
  <c r="T666" i="21"/>
  <c r="T661" i="21"/>
  <c r="T660" i="21"/>
  <c r="T659" i="21"/>
  <c r="T658" i="21"/>
  <c r="T657" i="21"/>
  <c r="T656" i="21"/>
  <c r="T655" i="21"/>
  <c r="T654" i="21"/>
  <c r="T653" i="21"/>
  <c r="T652" i="21"/>
  <c r="T651" i="21"/>
  <c r="T650" i="21"/>
  <c r="T645" i="21"/>
  <c r="T644" i="21"/>
  <c r="T643" i="21"/>
  <c r="T642" i="21"/>
  <c r="T641" i="21"/>
  <c r="T640" i="21"/>
  <c r="T639" i="21"/>
  <c r="T638" i="21"/>
  <c r="T637" i="21"/>
  <c r="T636" i="21"/>
  <c r="T635" i="21"/>
  <c r="T634" i="21"/>
  <c r="U634" i="21" s="1"/>
  <c r="V634" i="21" s="1"/>
  <c r="T629" i="21"/>
  <c r="T628" i="21"/>
  <c r="T627" i="21"/>
  <c r="T626" i="21"/>
  <c r="T625" i="21"/>
  <c r="T624" i="21"/>
  <c r="T623" i="21"/>
  <c r="T622" i="21"/>
  <c r="U618" i="21" s="1"/>
  <c r="V618" i="21" s="1"/>
  <c r="T621" i="21"/>
  <c r="T620" i="21"/>
  <c r="T619" i="21"/>
  <c r="T618" i="21"/>
  <c r="T613" i="21"/>
  <c r="T612" i="21"/>
  <c r="T611" i="21"/>
  <c r="T610" i="21"/>
  <c r="T609" i="21"/>
  <c r="T608" i="21"/>
  <c r="T607" i="21"/>
  <c r="T606" i="21"/>
  <c r="T605" i="21"/>
  <c r="T604" i="21"/>
  <c r="T603" i="21"/>
  <c r="U602" i="21" s="1"/>
  <c r="V602" i="21" s="1"/>
  <c r="T602" i="21"/>
  <c r="T597" i="21"/>
  <c r="T596" i="21"/>
  <c r="T595" i="21"/>
  <c r="T594" i="21"/>
  <c r="T593" i="21"/>
  <c r="T592" i="21"/>
  <c r="T591" i="21"/>
  <c r="T590" i="21"/>
  <c r="T589" i="21"/>
  <c r="T588" i="21"/>
  <c r="T587" i="21"/>
  <c r="T586" i="21"/>
  <c r="T581" i="21"/>
  <c r="T580" i="21"/>
  <c r="T579" i="21"/>
  <c r="T578" i="21"/>
  <c r="T577" i="21"/>
  <c r="T576" i="21"/>
  <c r="T575" i="21"/>
  <c r="T574" i="21"/>
  <c r="T573" i="21"/>
  <c r="T572" i="21"/>
  <c r="T571" i="21"/>
  <c r="T570" i="21"/>
  <c r="T565" i="21"/>
  <c r="T564" i="21"/>
  <c r="T563" i="21"/>
  <c r="T562" i="21"/>
  <c r="T561" i="21"/>
  <c r="T560" i="21"/>
  <c r="T559" i="21"/>
  <c r="T558" i="21"/>
  <c r="T557" i="21"/>
  <c r="T556" i="21"/>
  <c r="T555" i="21"/>
  <c r="T554" i="21"/>
  <c r="T549" i="21"/>
  <c r="T548" i="21"/>
  <c r="T547" i="21"/>
  <c r="T546" i="21"/>
  <c r="T545" i="21"/>
  <c r="T544" i="21"/>
  <c r="T543" i="21"/>
  <c r="T542" i="21"/>
  <c r="T541" i="21"/>
  <c r="T540" i="21"/>
  <c r="T539" i="21"/>
  <c r="T538" i="21"/>
  <c r="T533" i="21"/>
  <c r="T532" i="21"/>
  <c r="T531" i="21"/>
  <c r="T530" i="21"/>
  <c r="T529" i="21"/>
  <c r="T528" i="21"/>
  <c r="T527" i="21"/>
  <c r="T526" i="21"/>
  <c r="T525" i="21"/>
  <c r="T524" i="21"/>
  <c r="T523" i="21"/>
  <c r="T522" i="21"/>
  <c r="T517" i="21"/>
  <c r="T516" i="21"/>
  <c r="T515" i="21"/>
  <c r="T514" i="21"/>
  <c r="T513" i="21"/>
  <c r="T512" i="21"/>
  <c r="T511" i="21"/>
  <c r="T510" i="21"/>
  <c r="T509" i="21"/>
  <c r="T508" i="21"/>
  <c r="T507" i="21"/>
  <c r="T506" i="21"/>
  <c r="T501" i="21"/>
  <c r="T500" i="21"/>
  <c r="T499" i="21"/>
  <c r="T498" i="21"/>
  <c r="T497" i="21"/>
  <c r="T496" i="21"/>
  <c r="T495" i="21"/>
  <c r="T494" i="21"/>
  <c r="T493" i="21"/>
  <c r="T492" i="21"/>
  <c r="T491" i="21"/>
  <c r="U490" i="21" s="1"/>
  <c r="V490" i="21" s="1"/>
  <c r="T490" i="21"/>
  <c r="T485" i="21"/>
  <c r="T484" i="21"/>
  <c r="T483" i="21"/>
  <c r="T482" i="21"/>
  <c r="T481" i="21"/>
  <c r="T480" i="21"/>
  <c r="T479" i="21"/>
  <c r="T478" i="21"/>
  <c r="T477" i="21"/>
  <c r="T476" i="21"/>
  <c r="T475" i="21"/>
  <c r="T474" i="21"/>
  <c r="T469" i="21"/>
  <c r="T468" i="21"/>
  <c r="T467" i="21"/>
  <c r="T466" i="21"/>
  <c r="T465" i="21"/>
  <c r="T464" i="21"/>
  <c r="T463" i="21"/>
  <c r="T462" i="21"/>
  <c r="T461" i="21"/>
  <c r="T460" i="21"/>
  <c r="T459" i="21"/>
  <c r="T458" i="21"/>
  <c r="T453" i="21"/>
  <c r="T452" i="21"/>
  <c r="T451" i="21"/>
  <c r="T450" i="21"/>
  <c r="T449" i="21"/>
  <c r="T448" i="21"/>
  <c r="T447" i="21"/>
  <c r="T446" i="21"/>
  <c r="T445" i="21"/>
  <c r="T444" i="21"/>
  <c r="U442" i="21" s="1"/>
  <c r="V442" i="21" s="1"/>
  <c r="T443" i="21"/>
  <c r="T442" i="21"/>
  <c r="T437" i="21"/>
  <c r="T436" i="21"/>
  <c r="T435" i="21"/>
  <c r="T434" i="21"/>
  <c r="T433" i="21"/>
  <c r="T432" i="21"/>
  <c r="T431" i="21"/>
  <c r="T430" i="21"/>
  <c r="T429" i="21"/>
  <c r="T428" i="21"/>
  <c r="T427" i="21"/>
  <c r="T426" i="21"/>
  <c r="T421" i="21"/>
  <c r="T420" i="21"/>
  <c r="T419" i="21"/>
  <c r="T418" i="21"/>
  <c r="T417" i="21"/>
  <c r="T416" i="21"/>
  <c r="T415" i="21"/>
  <c r="T414" i="21"/>
  <c r="T413" i="21"/>
  <c r="T412" i="21"/>
  <c r="T411" i="21"/>
  <c r="T410" i="21"/>
  <c r="T405" i="21"/>
  <c r="T404" i="21"/>
  <c r="T403" i="21"/>
  <c r="T402" i="21"/>
  <c r="T401" i="21"/>
  <c r="T400" i="21"/>
  <c r="T399" i="21"/>
  <c r="T398" i="21"/>
  <c r="T397" i="21"/>
  <c r="T396" i="21"/>
  <c r="T395" i="21"/>
  <c r="T394" i="21"/>
  <c r="T389" i="21"/>
  <c r="T388" i="21"/>
  <c r="T387" i="21"/>
  <c r="T386" i="21"/>
  <c r="T385" i="21"/>
  <c r="T384" i="21"/>
  <c r="T383" i="21"/>
  <c r="T382" i="21"/>
  <c r="T381" i="21"/>
  <c r="T380" i="21"/>
  <c r="T379" i="21"/>
  <c r="T378" i="21"/>
  <c r="T373" i="21"/>
  <c r="T372" i="21"/>
  <c r="T371" i="21"/>
  <c r="T370" i="21"/>
  <c r="T369" i="21"/>
  <c r="T368" i="21"/>
  <c r="T367" i="21"/>
  <c r="T366" i="21"/>
  <c r="T365" i="21"/>
  <c r="T364" i="21"/>
  <c r="T363" i="21"/>
  <c r="T362" i="21"/>
  <c r="T357" i="21"/>
  <c r="T356" i="21"/>
  <c r="T355" i="21"/>
  <c r="T354" i="21"/>
  <c r="T353" i="21"/>
  <c r="T352" i="21"/>
  <c r="T351" i="21"/>
  <c r="T350" i="21"/>
  <c r="T349" i="21"/>
  <c r="T348" i="21"/>
  <c r="T347" i="21"/>
  <c r="T346" i="21"/>
  <c r="T341" i="21"/>
  <c r="T340" i="21"/>
  <c r="T339" i="21"/>
  <c r="T338" i="21"/>
  <c r="T337" i="21"/>
  <c r="T336" i="21"/>
  <c r="T335" i="21"/>
  <c r="T334" i="21"/>
  <c r="T333" i="21"/>
  <c r="T332" i="21"/>
  <c r="T331" i="21"/>
  <c r="T330" i="21"/>
  <c r="T325" i="21"/>
  <c r="T324" i="21"/>
  <c r="T323" i="21"/>
  <c r="T322" i="21"/>
  <c r="T321" i="21"/>
  <c r="T320" i="21"/>
  <c r="T319" i="21"/>
  <c r="T318" i="21"/>
  <c r="T317" i="21"/>
  <c r="T316" i="21"/>
  <c r="U314" i="21" s="1"/>
  <c r="V314" i="21" s="1"/>
  <c r="T315" i="21"/>
  <c r="T314" i="21"/>
  <c r="T309" i="21"/>
  <c r="T308" i="21"/>
  <c r="T307" i="21"/>
  <c r="T306" i="21"/>
  <c r="T305" i="21"/>
  <c r="T304" i="21"/>
  <c r="T303" i="21"/>
  <c r="T302" i="21"/>
  <c r="T301" i="21"/>
  <c r="T300" i="21"/>
  <c r="T299" i="21"/>
  <c r="U298" i="21" s="1"/>
  <c r="V298" i="21" s="1"/>
  <c r="T298" i="21"/>
  <c r="T293" i="21"/>
  <c r="T292" i="21"/>
  <c r="T291" i="21"/>
  <c r="T290" i="21"/>
  <c r="T289" i="21"/>
  <c r="T288" i="21"/>
  <c r="T287" i="21"/>
  <c r="T286" i="21"/>
  <c r="T285" i="21"/>
  <c r="T284" i="21"/>
  <c r="T283" i="21"/>
  <c r="U282" i="21"/>
  <c r="V282" i="21" s="1"/>
  <c r="T282" i="21"/>
  <c r="T277" i="21"/>
  <c r="T276" i="21"/>
  <c r="T275" i="21"/>
  <c r="T274" i="21"/>
  <c r="T273" i="21"/>
  <c r="T272" i="21"/>
  <c r="T271" i="21"/>
  <c r="T270" i="21"/>
  <c r="T269" i="21"/>
  <c r="T268" i="21"/>
  <c r="T267" i="21"/>
  <c r="T266" i="21"/>
  <c r="T261" i="21"/>
  <c r="T260" i="21"/>
  <c r="T259" i="21"/>
  <c r="T258" i="21"/>
  <c r="T257" i="21"/>
  <c r="T256" i="21"/>
  <c r="T255" i="21"/>
  <c r="T254" i="21"/>
  <c r="T253" i="21"/>
  <c r="T252" i="21"/>
  <c r="T251" i="21"/>
  <c r="T250" i="21"/>
  <c r="U250" i="21" l="1"/>
  <c r="V250" i="21" s="1"/>
  <c r="U266" i="21"/>
  <c r="V266" i="21" s="1"/>
  <c r="U362" i="21"/>
  <c r="V362" i="21" s="1"/>
  <c r="U330" i="21"/>
  <c r="V330" i="21" s="1"/>
  <c r="U1546" i="21"/>
  <c r="V1546" i="21" s="1"/>
  <c r="U1578" i="21"/>
  <c r="V1578" i="21" s="1"/>
  <c r="U1530" i="21"/>
  <c r="V1530" i="21" s="1"/>
  <c r="U1498" i="21"/>
  <c r="V1498" i="21" s="1"/>
  <c r="U1466" i="21"/>
  <c r="V1466" i="21" s="1"/>
  <c r="U1594" i="21"/>
  <c r="V1594" i="21" s="1"/>
  <c r="U1450" i="21"/>
  <c r="V1450" i="21" s="1"/>
  <c r="U1482" i="21"/>
  <c r="V1482" i="21" s="1"/>
  <c r="U1386" i="21"/>
  <c r="V1386" i="21" s="1"/>
  <c r="U1338" i="21"/>
  <c r="V1338" i="21" s="1"/>
  <c r="U1402" i="21"/>
  <c r="V1402" i="21" s="1"/>
  <c r="U1370" i="21"/>
  <c r="V1370" i="21" s="1"/>
  <c r="U1290" i="21"/>
  <c r="V1290" i="21" s="1"/>
  <c r="U1418" i="21"/>
  <c r="V1418" i="21" s="1"/>
  <c r="U1146" i="21"/>
  <c r="V1146" i="21" s="1"/>
  <c r="U1274" i="21"/>
  <c r="V1274" i="21" s="1"/>
  <c r="U1210" i="21"/>
  <c r="V1210" i="21" s="1"/>
  <c r="U1242" i="21"/>
  <c r="V1242" i="21" s="1"/>
  <c r="U1130" i="21"/>
  <c r="V1130" i="21" s="1"/>
  <c r="U1194" i="21"/>
  <c r="V1194" i="21" s="1"/>
  <c r="U1226" i="21"/>
  <c r="V1226" i="21" s="1"/>
  <c r="U986" i="21"/>
  <c r="V986" i="21" s="1"/>
  <c r="U1114" i="21"/>
  <c r="V1114" i="21" s="1"/>
  <c r="U1082" i="21"/>
  <c r="V1082" i="21" s="1"/>
  <c r="U970" i="21"/>
  <c r="V970" i="21" s="1"/>
  <c r="U1002" i="21"/>
  <c r="V1002" i="21" s="1"/>
  <c r="U1050" i="21"/>
  <c r="V1050" i="21" s="1"/>
  <c r="U954" i="21"/>
  <c r="V954" i="21" s="1"/>
  <c r="U842" i="21"/>
  <c r="V842" i="21" s="1"/>
  <c r="U874" i="21"/>
  <c r="V874" i="21" s="1"/>
  <c r="U826" i="21"/>
  <c r="V826" i="21" s="1"/>
  <c r="U858" i="21"/>
  <c r="V858" i="21" s="1"/>
  <c r="U890" i="21"/>
  <c r="V890" i="21" s="1"/>
  <c r="U922" i="21"/>
  <c r="V922" i="21" s="1"/>
  <c r="U650" i="21"/>
  <c r="V650" i="21" s="1"/>
  <c r="U778" i="21"/>
  <c r="V778" i="21" s="1"/>
  <c r="U666" i="21"/>
  <c r="V666" i="21" s="1"/>
  <c r="U746" i="21"/>
  <c r="V746" i="21" s="1"/>
  <c r="U762" i="21"/>
  <c r="V762" i="21" s="1"/>
  <c r="U794" i="21"/>
  <c r="V794" i="21" s="1"/>
  <c r="U730" i="21"/>
  <c r="V730" i="21" s="1"/>
  <c r="U698" i="21"/>
  <c r="V698" i="21" s="1"/>
  <c r="U554" i="21"/>
  <c r="V554" i="21" s="1"/>
  <c r="U586" i="21"/>
  <c r="V586" i="21" s="1"/>
  <c r="U506" i="21"/>
  <c r="V506" i="21" s="1"/>
  <c r="U538" i="21"/>
  <c r="V538" i="21" s="1"/>
  <c r="U570" i="21"/>
  <c r="V570" i="21" s="1"/>
  <c r="U522" i="21"/>
  <c r="V522" i="21" s="1"/>
  <c r="U394" i="21"/>
  <c r="V394" i="21" s="1"/>
  <c r="U458" i="21"/>
  <c r="V458" i="21" s="1"/>
  <c r="U426" i="21"/>
  <c r="V426" i="21" s="1"/>
  <c r="U346" i="21"/>
  <c r="V346" i="21" s="1"/>
  <c r="U378" i="21"/>
  <c r="V378" i="21" s="1"/>
  <c r="U410" i="21"/>
  <c r="V410" i="21" s="1"/>
  <c r="U474" i="21"/>
  <c r="V474" i="21" s="1"/>
  <c r="D24" i="21"/>
  <c r="D40" i="21" s="1"/>
  <c r="D56" i="21" s="1"/>
  <c r="D72" i="21" s="1"/>
  <c r="D88" i="21" s="1"/>
  <c r="D104" i="21" s="1"/>
  <c r="D120" i="21" s="1"/>
  <c r="D136" i="21" s="1"/>
  <c r="D152" i="21" s="1"/>
  <c r="D168" i="21" s="1"/>
  <c r="D184" i="21" s="1"/>
  <c r="D200" i="21" s="1"/>
  <c r="D216" i="21" s="1"/>
  <c r="D232" i="21" s="1"/>
  <c r="D248" i="21" s="1"/>
  <c r="D264" i="21" s="1"/>
  <c r="D280" i="21" s="1"/>
  <c r="D296" i="21" s="1"/>
  <c r="D312" i="21" s="1"/>
  <c r="D328" i="21" s="1"/>
  <c r="D344" i="21" s="1"/>
  <c r="D360" i="21" s="1"/>
  <c r="D376" i="21" s="1"/>
  <c r="D392" i="21" s="1"/>
  <c r="D408" i="21" s="1"/>
  <c r="D424" i="21" s="1"/>
  <c r="D440" i="21" s="1"/>
  <c r="D456" i="21" s="1"/>
  <c r="D472" i="21" s="1"/>
  <c r="D488" i="21" s="1"/>
  <c r="D504" i="21" s="1"/>
  <c r="D520" i="21" s="1"/>
  <c r="D536" i="21" s="1"/>
  <c r="D552" i="21" s="1"/>
  <c r="D568" i="21" s="1"/>
  <c r="D584" i="21" s="1"/>
  <c r="D600" i="21" s="1"/>
  <c r="D616" i="21" s="1"/>
  <c r="D632" i="21" s="1"/>
  <c r="D648" i="21" s="1"/>
  <c r="D664" i="21" s="1"/>
  <c r="D680" i="21" s="1"/>
  <c r="D696" i="21" s="1"/>
  <c r="D712" i="21" s="1"/>
  <c r="D728" i="21" s="1"/>
  <c r="D744" i="21" s="1"/>
  <c r="D760" i="21" s="1"/>
  <c r="D776" i="21" s="1"/>
  <c r="D792" i="21" s="1"/>
  <c r="D808" i="21" s="1"/>
  <c r="D824" i="21" s="1"/>
  <c r="D840" i="21" s="1"/>
  <c r="D856" i="21" s="1"/>
  <c r="D872" i="21" s="1"/>
  <c r="D888" i="21" s="1"/>
  <c r="D904" i="21" s="1"/>
  <c r="D920" i="21" s="1"/>
  <c r="D936" i="21" s="1"/>
  <c r="D952" i="21" s="1"/>
  <c r="D968" i="21" s="1"/>
  <c r="D984" i="21" s="1"/>
  <c r="D1000" i="21" s="1"/>
  <c r="D1016" i="21" s="1"/>
  <c r="D1032" i="21" s="1"/>
  <c r="D1048" i="21" s="1"/>
  <c r="D1064" i="21" s="1"/>
  <c r="D1080" i="21" s="1"/>
  <c r="D1096" i="21" s="1"/>
  <c r="D1112" i="21" s="1"/>
  <c r="D1128" i="21" s="1"/>
  <c r="D1144" i="21" s="1"/>
  <c r="D1160" i="21" s="1"/>
  <c r="D1176" i="21" s="1"/>
  <c r="D1192" i="21" s="1"/>
  <c r="D1208" i="21" s="1"/>
  <c r="D1224" i="21" s="1"/>
  <c r="D1240" i="21" s="1"/>
  <c r="D1256" i="21" s="1"/>
  <c r="D1272" i="21" s="1"/>
  <c r="D1288" i="21" s="1"/>
  <c r="D1304" i="21" s="1"/>
  <c r="D1320" i="21" s="1"/>
  <c r="D1336" i="21" s="1"/>
  <c r="D1352" i="21" s="1"/>
  <c r="D1368" i="21" s="1"/>
  <c r="D1384" i="21" s="1"/>
  <c r="D1400" i="21" s="1"/>
  <c r="D1416" i="21" s="1"/>
  <c r="D1432" i="21" s="1"/>
  <c r="D1448" i="21" s="1"/>
  <c r="D1464" i="21" s="1"/>
  <c r="D1480" i="21" s="1"/>
  <c r="D1496" i="21" s="1"/>
  <c r="D1512" i="21" s="1"/>
  <c r="D1528" i="21" s="1"/>
  <c r="D1544" i="21" s="1"/>
  <c r="D1560" i="21" s="1"/>
  <c r="D1576" i="21" s="1"/>
  <c r="D1592" i="21" s="1"/>
  <c r="C24" i="21"/>
  <c r="C40" i="21" s="1"/>
  <c r="C56" i="21" s="1"/>
  <c r="C72" i="21" s="1"/>
  <c r="C88" i="21" s="1"/>
  <c r="C104" i="21" s="1"/>
  <c r="C120" i="21" s="1"/>
  <c r="C136" i="21" s="1"/>
  <c r="C152" i="21" s="1"/>
  <c r="C168" i="21" s="1"/>
  <c r="C184" i="21" s="1"/>
  <c r="C200" i="21" s="1"/>
  <c r="C216" i="21" s="1"/>
  <c r="C232" i="21" s="1"/>
  <c r="C248" i="21" s="1"/>
  <c r="C264" i="21" s="1"/>
  <c r="C280" i="21" s="1"/>
  <c r="C296" i="21" s="1"/>
  <c r="C312" i="21" s="1"/>
  <c r="C328" i="21" s="1"/>
  <c r="C344" i="21" s="1"/>
  <c r="C360" i="21" s="1"/>
  <c r="C376" i="21" s="1"/>
  <c r="C392" i="21" s="1"/>
  <c r="C408" i="21" s="1"/>
  <c r="C424" i="21" s="1"/>
  <c r="C440" i="21" s="1"/>
  <c r="C456" i="21" s="1"/>
  <c r="C472" i="21" s="1"/>
  <c r="C488" i="21" s="1"/>
  <c r="C504" i="21" s="1"/>
  <c r="C520" i="21" s="1"/>
  <c r="C536" i="21" s="1"/>
  <c r="C552" i="21" s="1"/>
  <c r="C568" i="21" s="1"/>
  <c r="C584" i="21" s="1"/>
  <c r="C600" i="21" s="1"/>
  <c r="C616" i="21" s="1"/>
  <c r="C632" i="21" s="1"/>
  <c r="C648" i="21" s="1"/>
  <c r="C664" i="21" s="1"/>
  <c r="C680" i="21" s="1"/>
  <c r="C696" i="21" s="1"/>
  <c r="C712" i="21" s="1"/>
  <c r="C728" i="21" s="1"/>
  <c r="C744" i="21" s="1"/>
  <c r="C760" i="21" s="1"/>
  <c r="C776" i="21" s="1"/>
  <c r="C792" i="21" s="1"/>
  <c r="C808" i="21" s="1"/>
  <c r="C824" i="21" s="1"/>
  <c r="C840" i="21" s="1"/>
  <c r="C856" i="21" s="1"/>
  <c r="C872" i="21" s="1"/>
  <c r="C888" i="21" s="1"/>
  <c r="C904" i="21" s="1"/>
  <c r="C920" i="21" s="1"/>
  <c r="C936" i="21" s="1"/>
  <c r="C952" i="21" s="1"/>
  <c r="C968" i="21" s="1"/>
  <c r="C984" i="21" s="1"/>
  <c r="C1000" i="21" s="1"/>
  <c r="C1016" i="21" s="1"/>
  <c r="C1032" i="21" s="1"/>
  <c r="C1048" i="21" s="1"/>
  <c r="C1064" i="21" s="1"/>
  <c r="C1080" i="21" s="1"/>
  <c r="C1096" i="21" s="1"/>
  <c r="C1112" i="21" s="1"/>
  <c r="C1128" i="21" s="1"/>
  <c r="C1144" i="21" s="1"/>
  <c r="C1160" i="21" s="1"/>
  <c r="C1176" i="21" s="1"/>
  <c r="C1192" i="21" s="1"/>
  <c r="C1208" i="21" s="1"/>
  <c r="C1224" i="21" s="1"/>
  <c r="C1240" i="21" s="1"/>
  <c r="C1256" i="21" s="1"/>
  <c r="C1272" i="21" s="1"/>
  <c r="C1288" i="21" s="1"/>
  <c r="C1304" i="21" s="1"/>
  <c r="C1320" i="21" s="1"/>
  <c r="C1336" i="21" s="1"/>
  <c r="C1352" i="21" s="1"/>
  <c r="C1368" i="21" s="1"/>
  <c r="C1384" i="21" s="1"/>
  <c r="C1400" i="21" s="1"/>
  <c r="C1416" i="21" s="1"/>
  <c r="C1432" i="21" s="1"/>
  <c r="C1448" i="21" s="1"/>
  <c r="C1464" i="21" s="1"/>
  <c r="C1480" i="21" s="1"/>
  <c r="C1496" i="21" s="1"/>
  <c r="C1512" i="21" s="1"/>
  <c r="C1528" i="21" s="1"/>
  <c r="C1544" i="21" s="1"/>
  <c r="C1560" i="21" s="1"/>
  <c r="C1576" i="21" s="1"/>
  <c r="C1592" i="21" s="1"/>
  <c r="C23" i="21"/>
  <c r="C39" i="21" s="1"/>
  <c r="C55" i="21" s="1"/>
  <c r="C71" i="21" s="1"/>
  <c r="C87" i="21" s="1"/>
  <c r="C103" i="21" s="1"/>
  <c r="C119" i="21" s="1"/>
  <c r="C135" i="21" s="1"/>
  <c r="C151" i="21" s="1"/>
  <c r="C167" i="21" s="1"/>
  <c r="C183" i="21" s="1"/>
  <c r="C199" i="21" s="1"/>
  <c r="C215" i="21" s="1"/>
  <c r="C231" i="21" s="1"/>
  <c r="C247" i="21" s="1"/>
  <c r="C263" i="21" s="1"/>
  <c r="C279" i="21" s="1"/>
  <c r="C295" i="21" s="1"/>
  <c r="C311" i="21" s="1"/>
  <c r="C327" i="21" s="1"/>
  <c r="C343" i="21" s="1"/>
  <c r="C359" i="21" s="1"/>
  <c r="C375" i="21" s="1"/>
  <c r="C391" i="21" s="1"/>
  <c r="C407" i="21" s="1"/>
  <c r="C423" i="21" s="1"/>
  <c r="C439" i="21" s="1"/>
  <c r="C455" i="21" s="1"/>
  <c r="C471" i="21" s="1"/>
  <c r="C487" i="21" s="1"/>
  <c r="C503" i="21" s="1"/>
  <c r="C519" i="21" s="1"/>
  <c r="C535" i="21" s="1"/>
  <c r="C551" i="21" s="1"/>
  <c r="C567" i="21" s="1"/>
  <c r="C583" i="21" s="1"/>
  <c r="C599" i="21" s="1"/>
  <c r="C615" i="21" s="1"/>
  <c r="C631" i="21" s="1"/>
  <c r="C647" i="21" s="1"/>
  <c r="C663" i="21" s="1"/>
  <c r="C679" i="21" s="1"/>
  <c r="C695" i="21" s="1"/>
  <c r="C711" i="21" s="1"/>
  <c r="C727" i="21" s="1"/>
  <c r="C743" i="21" s="1"/>
  <c r="C759" i="21" s="1"/>
  <c r="C775" i="21" s="1"/>
  <c r="C791" i="21" s="1"/>
  <c r="C807" i="21" s="1"/>
  <c r="C823" i="21" s="1"/>
  <c r="C839" i="21" s="1"/>
  <c r="C855" i="21" s="1"/>
  <c r="C871" i="21" s="1"/>
  <c r="C887" i="21" s="1"/>
  <c r="C903" i="21" s="1"/>
  <c r="C919" i="21" s="1"/>
  <c r="C935" i="21" s="1"/>
  <c r="C951" i="21" s="1"/>
  <c r="C967" i="21" s="1"/>
  <c r="C983" i="21" s="1"/>
  <c r="C999" i="21" s="1"/>
  <c r="C1015" i="21" s="1"/>
  <c r="C1031" i="21" s="1"/>
  <c r="C1047" i="21" s="1"/>
  <c r="C1063" i="21" s="1"/>
  <c r="C1079" i="21" s="1"/>
  <c r="C1095" i="21" s="1"/>
  <c r="C1111" i="21" s="1"/>
  <c r="C1127" i="21" s="1"/>
  <c r="C1143" i="21" s="1"/>
  <c r="C1159" i="21" s="1"/>
  <c r="C1175" i="21" s="1"/>
  <c r="C1191" i="21" s="1"/>
  <c r="C1207" i="21" s="1"/>
  <c r="C1223" i="21" s="1"/>
  <c r="C1239" i="21" s="1"/>
  <c r="C1255" i="21" s="1"/>
  <c r="C1271" i="21" s="1"/>
  <c r="C1287" i="21" s="1"/>
  <c r="C1303" i="21" s="1"/>
  <c r="C1319" i="21" s="1"/>
  <c r="C1335" i="21" s="1"/>
  <c r="C1351" i="21" s="1"/>
  <c r="C1367" i="21" s="1"/>
  <c r="C1383" i="21" s="1"/>
  <c r="C1399" i="21" s="1"/>
  <c r="C1415" i="21" s="1"/>
  <c r="C1431" i="21" s="1"/>
  <c r="C1447" i="21" s="1"/>
  <c r="C1463" i="21" s="1"/>
  <c r="C1479" i="21" s="1"/>
  <c r="C1495" i="21" s="1"/>
  <c r="C1511" i="21" s="1"/>
  <c r="C1527" i="21" s="1"/>
  <c r="C1543" i="21" s="1"/>
  <c r="C1559" i="21" s="1"/>
  <c r="C1575" i="21" s="1"/>
  <c r="C1591" i="21" s="1"/>
  <c r="T245" i="21"/>
  <c r="T244" i="21"/>
  <c r="T243" i="21"/>
  <c r="T242" i="21"/>
  <c r="T241" i="21"/>
  <c r="T240" i="21"/>
  <c r="T239" i="21"/>
  <c r="T238" i="21"/>
  <c r="T237" i="21"/>
  <c r="T236" i="21"/>
  <c r="T235" i="21"/>
  <c r="T234" i="21"/>
  <c r="T229" i="21"/>
  <c r="T228" i="21"/>
  <c r="T227" i="21"/>
  <c r="T226" i="21"/>
  <c r="T225" i="21"/>
  <c r="T224" i="21"/>
  <c r="T223" i="21"/>
  <c r="T222" i="21"/>
  <c r="T221" i="21"/>
  <c r="T220" i="21"/>
  <c r="T219" i="21"/>
  <c r="T218" i="21"/>
  <c r="T213" i="21"/>
  <c r="T212" i="21"/>
  <c r="T211" i="21"/>
  <c r="T210" i="21"/>
  <c r="T209" i="21"/>
  <c r="T208" i="21"/>
  <c r="T207" i="21"/>
  <c r="T206" i="21"/>
  <c r="T205" i="21"/>
  <c r="T204" i="21"/>
  <c r="T203" i="21"/>
  <c r="T202" i="21"/>
  <c r="T197" i="21"/>
  <c r="T196" i="21"/>
  <c r="T195" i="21"/>
  <c r="T194" i="21"/>
  <c r="T193" i="21"/>
  <c r="T192" i="21"/>
  <c r="U186" i="21" s="1"/>
  <c r="V186" i="21" s="1"/>
  <c r="T191" i="21"/>
  <c r="T190" i="21"/>
  <c r="T189" i="21"/>
  <c r="T188" i="21"/>
  <c r="T187" i="21"/>
  <c r="T186" i="21"/>
  <c r="T181" i="21"/>
  <c r="T180" i="21"/>
  <c r="T179" i="21"/>
  <c r="T178" i="21"/>
  <c r="T177" i="21"/>
  <c r="T176" i="21"/>
  <c r="T175" i="21"/>
  <c r="T174" i="21"/>
  <c r="T173" i="21"/>
  <c r="T172" i="21"/>
  <c r="T171" i="21"/>
  <c r="T170" i="21"/>
  <c r="U170" i="21" s="1"/>
  <c r="V170" i="21" s="1"/>
  <c r="T165" i="21"/>
  <c r="T164" i="21"/>
  <c r="T163" i="21"/>
  <c r="T162" i="21"/>
  <c r="T161" i="21"/>
  <c r="T160" i="21"/>
  <c r="T159" i="21"/>
  <c r="T158" i="21"/>
  <c r="T157" i="21"/>
  <c r="T156" i="21"/>
  <c r="T155" i="21"/>
  <c r="T154" i="21"/>
  <c r="T149" i="21"/>
  <c r="T148" i="21"/>
  <c r="T147" i="21"/>
  <c r="T146" i="21"/>
  <c r="T145" i="21"/>
  <c r="T144" i="21"/>
  <c r="T143" i="21"/>
  <c r="T142" i="21"/>
  <c r="T141" i="21"/>
  <c r="T140" i="21"/>
  <c r="T139" i="21"/>
  <c r="U138" i="21"/>
  <c r="V138" i="21" s="1"/>
  <c r="T138" i="21"/>
  <c r="T133" i="21"/>
  <c r="T132" i="21"/>
  <c r="T131" i="21"/>
  <c r="T130" i="21"/>
  <c r="T129" i="21"/>
  <c r="T128" i="21"/>
  <c r="T127" i="21"/>
  <c r="T126" i="21"/>
  <c r="T125" i="21"/>
  <c r="U122" i="21" s="1"/>
  <c r="V122" i="21" s="1"/>
  <c r="T124" i="21"/>
  <c r="T123" i="21"/>
  <c r="T122" i="21"/>
  <c r="T117" i="21"/>
  <c r="T116" i="21"/>
  <c r="T115" i="21"/>
  <c r="T114" i="21"/>
  <c r="T113" i="21"/>
  <c r="T112" i="21"/>
  <c r="T111" i="21"/>
  <c r="T110" i="21"/>
  <c r="T109" i="21"/>
  <c r="T108" i="21"/>
  <c r="T107" i="21"/>
  <c r="T106" i="21"/>
  <c r="U106" i="21" s="1"/>
  <c r="V106" i="21" s="1"/>
  <c r="T101" i="21"/>
  <c r="T100" i="21"/>
  <c r="T99" i="21"/>
  <c r="T98" i="21"/>
  <c r="T97" i="21"/>
  <c r="T96" i="21"/>
  <c r="T95" i="21"/>
  <c r="T94" i="21"/>
  <c r="T93" i="21"/>
  <c r="T92" i="21"/>
  <c r="T91" i="21"/>
  <c r="T90" i="21"/>
  <c r="T85" i="21"/>
  <c r="T84" i="21"/>
  <c r="T83" i="21"/>
  <c r="T82" i="21"/>
  <c r="T81" i="21"/>
  <c r="T80" i="21"/>
  <c r="T79" i="21"/>
  <c r="T78" i="21"/>
  <c r="T77" i="21"/>
  <c r="T76" i="21"/>
  <c r="T75" i="21"/>
  <c r="T74" i="21"/>
  <c r="T69" i="21"/>
  <c r="T68" i="21"/>
  <c r="T67" i="21"/>
  <c r="T66" i="21"/>
  <c r="T65" i="21"/>
  <c r="U58" i="21" s="1"/>
  <c r="V58" i="21" s="1"/>
  <c r="T64" i="21"/>
  <c r="T63" i="21"/>
  <c r="T62" i="21"/>
  <c r="T61" i="21"/>
  <c r="T60" i="21"/>
  <c r="T59" i="21"/>
  <c r="T58" i="21"/>
  <c r="T53" i="21"/>
  <c r="T52" i="21"/>
  <c r="T51" i="21"/>
  <c r="T50" i="21"/>
  <c r="T49" i="21"/>
  <c r="T48" i="21"/>
  <c r="T47" i="21"/>
  <c r="T46" i="21"/>
  <c r="T45" i="21"/>
  <c r="T44" i="21"/>
  <c r="T43" i="21"/>
  <c r="T42" i="21"/>
  <c r="U42" i="21" s="1"/>
  <c r="V42" i="21" s="1"/>
  <c r="U74" i="21" l="1"/>
  <c r="V74" i="21" s="1"/>
  <c r="U90" i="21"/>
  <c r="V90" i="21" s="1"/>
  <c r="U154" i="21"/>
  <c r="V154" i="21" s="1"/>
  <c r="U234" i="21"/>
  <c r="V234" i="21" s="1"/>
  <c r="U218" i="21"/>
  <c r="V218" i="21" s="1"/>
  <c r="U202" i="21"/>
  <c r="V202" i="21" s="1"/>
  <c r="T37" i="21"/>
  <c r="T36" i="21"/>
  <c r="T35" i="21"/>
  <c r="T34" i="21"/>
  <c r="T33" i="21"/>
  <c r="T32" i="21"/>
  <c r="T31" i="21"/>
  <c r="T30" i="21"/>
  <c r="T29" i="21"/>
  <c r="T28" i="21"/>
  <c r="T27" i="21"/>
  <c r="T26" i="21"/>
  <c r="U26" i="21" s="1"/>
  <c r="T21" i="21"/>
  <c r="T20" i="21"/>
  <c r="T19" i="21"/>
  <c r="T18" i="21"/>
  <c r="T17" i="21"/>
  <c r="T16" i="21"/>
  <c r="T15" i="21"/>
  <c r="T14" i="21"/>
  <c r="T13" i="21"/>
  <c r="T12" i="21"/>
  <c r="T11" i="21"/>
  <c r="T10" i="21"/>
  <c r="U10" i="21" s="1"/>
  <c r="V10" i="21" s="1"/>
  <c r="A14" i="22" l="1"/>
  <c r="V26" i="21"/>
  <c r="A644" i="22" s="1"/>
  <c r="A707" i="22" l="1"/>
  <c r="A1022" i="22"/>
  <c r="A770" i="22"/>
  <c r="A1148" i="22"/>
  <c r="A1168" i="22" s="1"/>
  <c r="A1211" i="22"/>
  <c r="A959" i="22"/>
  <c r="A975" i="22" s="1"/>
  <c r="A896" i="22"/>
  <c r="A920" i="22" s="1"/>
  <c r="A833" i="22"/>
  <c r="A1085" i="22"/>
  <c r="A680" i="22"/>
  <c r="A668" i="22"/>
  <c r="A656" i="22"/>
  <c r="A664" i="22"/>
  <c r="A688" i="22"/>
  <c r="A660" i="22"/>
  <c r="A672" i="22"/>
  <c r="A645" i="22"/>
  <c r="A652" i="22"/>
  <c r="A676" i="22"/>
  <c r="A684" i="22"/>
  <c r="A648" i="22"/>
  <c r="A15" i="22"/>
  <c r="A30" i="22"/>
  <c r="A26" i="22"/>
  <c r="A46" i="22"/>
  <c r="A42" i="22"/>
  <c r="A58" i="22"/>
  <c r="A50" i="22"/>
  <c r="A34" i="22"/>
  <c r="A18" i="22"/>
  <c r="A38" i="22"/>
  <c r="A54" i="22"/>
  <c r="A22" i="22"/>
  <c r="A581" i="22"/>
  <c r="A518" i="22"/>
  <c r="A392" i="22"/>
  <c r="A266" i="22"/>
  <c r="A77" i="22"/>
  <c r="A329" i="22"/>
  <c r="A455" i="22"/>
  <c r="A140" i="22"/>
  <c r="A203" i="22"/>
  <c r="L643" i="22"/>
  <c r="N645" i="22"/>
  <c r="K643" i="22"/>
  <c r="R645" i="22"/>
  <c r="R635" i="22"/>
  <c r="I643" i="22"/>
  <c r="R643" i="22"/>
  <c r="O635" i="22"/>
  <c r="P643" i="22"/>
  <c r="N643" i="22"/>
  <c r="Q643" i="22"/>
  <c r="W635" i="22"/>
  <c r="M643" i="22"/>
  <c r="P635" i="22"/>
  <c r="F643" i="22"/>
  <c r="T635" i="22"/>
  <c r="E643" i="22"/>
  <c r="D637" i="22"/>
  <c r="H643" i="22"/>
  <c r="P5" i="22"/>
  <c r="K13" i="22"/>
  <c r="D5" i="22"/>
  <c r="L13" i="22"/>
  <c r="A1042" i="22" l="1"/>
  <c r="A1043" i="22" s="1"/>
  <c r="A1038" i="22"/>
  <c r="S643" i="22"/>
  <c r="S645" i="22"/>
  <c r="A1034" i="22"/>
  <c r="A786" i="22"/>
  <c r="A743" i="22"/>
  <c r="A711" i="22"/>
  <c r="A1176" i="22"/>
  <c r="A719" i="22"/>
  <c r="A1164" i="22"/>
  <c r="A1165" i="22" s="1"/>
  <c r="A739" i="22"/>
  <c r="A747" i="22"/>
  <c r="A748" i="22" s="1"/>
  <c r="A708" i="22"/>
  <c r="A735" i="22"/>
  <c r="A771" i="22"/>
  <c r="A1050" i="22"/>
  <c r="A1051" i="22" s="1"/>
  <c r="A723" i="22"/>
  <c r="A1026" i="22"/>
  <c r="A806" i="22"/>
  <c r="A807" i="22" s="1"/>
  <c r="A1066" i="22"/>
  <c r="A1067" i="22" s="1"/>
  <c r="A731" i="22"/>
  <c r="A715" i="22"/>
  <c r="A1192" i="22"/>
  <c r="A1156" i="22"/>
  <c r="A1184" i="22"/>
  <c r="A727" i="22"/>
  <c r="A751" i="22"/>
  <c r="A1188" i="22"/>
  <c r="A1149" i="22"/>
  <c r="A1058" i="22"/>
  <c r="A1046" i="22"/>
  <c r="A971" i="22"/>
  <c r="A794" i="22"/>
  <c r="A778" i="22"/>
  <c r="A782" i="22"/>
  <c r="A908" i="22"/>
  <c r="A1180" i="22"/>
  <c r="A849" i="22"/>
  <c r="A865" i="22"/>
  <c r="A999" i="22"/>
  <c r="A774" i="22"/>
  <c r="A810" i="22"/>
  <c r="A790" i="22"/>
  <c r="A814" i="22"/>
  <c r="A802" i="22"/>
  <c r="A960" i="22"/>
  <c r="A936" i="22"/>
  <c r="A937" i="22" s="1"/>
  <c r="A991" i="22"/>
  <c r="A1003" i="22"/>
  <c r="A983" i="22"/>
  <c r="A900" i="22"/>
  <c r="A940" i="22"/>
  <c r="A941" i="22" s="1"/>
  <c r="A916" i="22"/>
  <c r="A963" i="22"/>
  <c r="A979" i="22"/>
  <c r="A904" i="22"/>
  <c r="A987" i="22"/>
  <c r="A897" i="22"/>
  <c r="A967" i="22"/>
  <c r="A995" i="22"/>
  <c r="A861" i="22"/>
  <c r="A853" i="22"/>
  <c r="A798" i="22"/>
  <c r="A873" i="22"/>
  <c r="A877" i="22"/>
  <c r="A857" i="22"/>
  <c r="A928" i="22"/>
  <c r="A837" i="22"/>
  <c r="A1125" i="22"/>
  <c r="A1105" i="22"/>
  <c r="A1086" i="22"/>
  <c r="A1093" i="22"/>
  <c r="A1129" i="22"/>
  <c r="A1113" i="22"/>
  <c r="A1109" i="22"/>
  <c r="A1101" i="22"/>
  <c r="A1097" i="22"/>
  <c r="A1089" i="22"/>
  <c r="A1117" i="22"/>
  <c r="A1121" i="22"/>
  <c r="A1062" i="22"/>
  <c r="A1030" i="22"/>
  <c r="A1054" i="22"/>
  <c r="A869" i="22"/>
  <c r="A845" i="22"/>
  <c r="A841" i="22"/>
  <c r="A842" i="22" s="1"/>
  <c r="A924" i="22"/>
  <c r="A1160" i="22"/>
  <c r="A1152" i="22"/>
  <c r="A1023" i="22"/>
  <c r="A834" i="22"/>
  <c r="A912" i="22"/>
  <c r="A932" i="22"/>
  <c r="A1172" i="22"/>
  <c r="A1219" i="22"/>
  <c r="A1243" i="22"/>
  <c r="A1215" i="22"/>
  <c r="A1212" i="22"/>
  <c r="A1227" i="22"/>
  <c r="A1251" i="22"/>
  <c r="A1239" i="22"/>
  <c r="A1247" i="22"/>
  <c r="A1223" i="22"/>
  <c r="A1255" i="22"/>
  <c r="A1235" i="22"/>
  <c r="A1231" i="22"/>
  <c r="A921" i="22"/>
  <c r="A976" i="22"/>
  <c r="A661" i="22"/>
  <c r="A685" i="22"/>
  <c r="A657" i="22"/>
  <c r="A669" i="22"/>
  <c r="A1169" i="22"/>
  <c r="A677" i="22"/>
  <c r="A649" i="22"/>
  <c r="A653" i="22"/>
  <c r="A673" i="22"/>
  <c r="A689" i="22"/>
  <c r="A681" i="22"/>
  <c r="A665" i="22"/>
  <c r="A43" i="22"/>
  <c r="A47" i="22"/>
  <c r="A55" i="22"/>
  <c r="A27" i="22"/>
  <c r="A39" i="22"/>
  <c r="A31" i="22"/>
  <c r="A23" i="22"/>
  <c r="A19" i="22"/>
  <c r="A35" i="22"/>
  <c r="A51" i="22"/>
  <c r="A59" i="22"/>
  <c r="A495" i="22"/>
  <c r="A491" i="22"/>
  <c r="A499" i="22"/>
  <c r="A475" i="22"/>
  <c r="A463" i="22"/>
  <c r="A456" i="22"/>
  <c r="A467" i="22"/>
  <c r="A487" i="22"/>
  <c r="A459" i="22"/>
  <c r="A471" i="22"/>
  <c r="A483" i="22"/>
  <c r="A479" i="22"/>
  <c r="A117" i="22"/>
  <c r="A81" i="22"/>
  <c r="A93" i="22"/>
  <c r="A97" i="22"/>
  <c r="A109" i="22"/>
  <c r="A85" i="22"/>
  <c r="A121" i="22"/>
  <c r="A101" i="22"/>
  <c r="A113" i="22"/>
  <c r="A89" i="22"/>
  <c r="A78" i="22"/>
  <c r="A105" i="22"/>
  <c r="A337" i="22"/>
  <c r="A341" i="22"/>
  <c r="A369" i="22"/>
  <c r="A333" i="22"/>
  <c r="A357" i="22"/>
  <c r="A330" i="22"/>
  <c r="A373" i="22"/>
  <c r="A349" i="22"/>
  <c r="A345" i="22"/>
  <c r="A353" i="22"/>
  <c r="A365" i="22"/>
  <c r="A361" i="22"/>
  <c r="A278" i="22"/>
  <c r="A294" i="22"/>
  <c r="A298" i="22"/>
  <c r="A267" i="22"/>
  <c r="A270" i="22"/>
  <c r="A306" i="22"/>
  <c r="A286" i="22"/>
  <c r="A310" i="22"/>
  <c r="A302" i="22"/>
  <c r="A290" i="22"/>
  <c r="A274" i="22"/>
  <c r="A282" i="22"/>
  <c r="A424" i="22"/>
  <c r="A420" i="22"/>
  <c r="A432" i="22"/>
  <c r="A396" i="22"/>
  <c r="A428" i="22"/>
  <c r="A436" i="22"/>
  <c r="A393" i="22"/>
  <c r="A400" i="22"/>
  <c r="A412" i="22"/>
  <c r="A404" i="22"/>
  <c r="A408" i="22"/>
  <c r="A416" i="22"/>
  <c r="A562" i="22"/>
  <c r="A526" i="22"/>
  <c r="A519" i="22"/>
  <c r="A550" i="22"/>
  <c r="A530" i="22"/>
  <c r="A554" i="22"/>
  <c r="A534" i="22"/>
  <c r="A546" i="22"/>
  <c r="A538" i="22"/>
  <c r="A558" i="22"/>
  <c r="A542" i="22"/>
  <c r="A522" i="22"/>
  <c r="A223" i="22"/>
  <c r="A243" i="22"/>
  <c r="A211" i="22"/>
  <c r="A235" i="22"/>
  <c r="A247" i="22"/>
  <c r="A204" i="22"/>
  <c r="A215" i="22"/>
  <c r="A207" i="22"/>
  <c r="A227" i="22"/>
  <c r="A239" i="22"/>
  <c r="A219" i="22"/>
  <c r="A231" i="22"/>
  <c r="A593" i="22"/>
  <c r="A601" i="22"/>
  <c r="A625" i="22"/>
  <c r="A589" i="22"/>
  <c r="A621" i="22"/>
  <c r="A585" i="22"/>
  <c r="A609" i="22"/>
  <c r="A597" i="22"/>
  <c r="A613" i="22"/>
  <c r="A582" i="22"/>
  <c r="A605" i="22"/>
  <c r="A617" i="22"/>
  <c r="A184" i="22"/>
  <c r="A152" i="22"/>
  <c r="A164" i="22"/>
  <c r="A144" i="22"/>
  <c r="A156" i="22"/>
  <c r="A172" i="22"/>
  <c r="A141" i="22"/>
  <c r="A148" i="22"/>
  <c r="A176" i="22"/>
  <c r="A168" i="22"/>
  <c r="A180" i="22"/>
  <c r="A160" i="22"/>
  <c r="D1204" i="22"/>
  <c r="O1202" i="22"/>
  <c r="I1210" i="22"/>
  <c r="Q1210" i="22"/>
  <c r="P1210" i="22"/>
  <c r="N1210" i="22"/>
  <c r="R1210" i="22"/>
  <c r="W1202" i="22"/>
  <c r="L1210" i="22"/>
  <c r="G1210" i="22"/>
  <c r="H1210" i="22"/>
  <c r="F1210" i="22"/>
  <c r="M1210" i="22"/>
  <c r="R1202" i="22"/>
  <c r="O1210" i="22"/>
  <c r="I1147" i="22"/>
  <c r="O1147" i="22"/>
  <c r="D1163" i="22"/>
  <c r="R1165" i="22"/>
  <c r="M1147" i="22"/>
  <c r="D1141" i="22"/>
  <c r="G1147" i="22"/>
  <c r="O1167" i="22"/>
  <c r="F1167" i="22"/>
  <c r="D1147" i="22"/>
  <c r="H1163" i="22"/>
  <c r="E1167" i="22"/>
  <c r="M1163" i="22"/>
  <c r="R1139" i="22"/>
  <c r="D1167" i="22"/>
  <c r="E1163" i="22"/>
  <c r="G1084" i="22"/>
  <c r="P1076" i="22"/>
  <c r="M1084" i="22"/>
  <c r="J1084" i="22"/>
  <c r="P1084" i="22"/>
  <c r="N1084" i="22"/>
  <c r="H1084" i="22"/>
  <c r="W1076" i="22"/>
  <c r="D1076" i="22"/>
  <c r="Q1084" i="22"/>
  <c r="R1086" i="22"/>
  <c r="R1084" i="22"/>
  <c r="I1021" i="22"/>
  <c r="K1021" i="22"/>
  <c r="R1021" i="22"/>
  <c r="N1023" i="22"/>
  <c r="F1021" i="22"/>
  <c r="P1049" i="22"/>
  <c r="R1051" i="22"/>
  <c r="T1013" i="22"/>
  <c r="D1015" i="22"/>
  <c r="D1021" i="22"/>
  <c r="G1041" i="22"/>
  <c r="N1041" i="22"/>
  <c r="F1041" i="22"/>
  <c r="K1049" i="22"/>
  <c r="R1023" i="22"/>
  <c r="N1051" i="22"/>
  <c r="O1021" i="22"/>
  <c r="E1021" i="22"/>
  <c r="D1049" i="22"/>
  <c r="J1041" i="22"/>
  <c r="Q1021" i="22"/>
  <c r="J1021" i="22"/>
  <c r="Q1041" i="22"/>
  <c r="O1013" i="22"/>
  <c r="R1041" i="22"/>
  <c r="E958" i="22"/>
  <c r="D950" i="22"/>
  <c r="N960" i="22"/>
  <c r="O950" i="22"/>
  <c r="D952" i="22"/>
  <c r="F958" i="22"/>
  <c r="D958" i="22"/>
  <c r="Q958" i="22"/>
  <c r="M958" i="22"/>
  <c r="J958" i="22"/>
  <c r="I974" i="22"/>
  <c r="N958" i="22"/>
  <c r="G958" i="22"/>
  <c r="H958" i="22"/>
  <c r="T950" i="22"/>
  <c r="L958" i="22"/>
  <c r="K958" i="22"/>
  <c r="P950" i="22"/>
  <c r="R960" i="22"/>
  <c r="H974" i="22"/>
  <c r="L974" i="22"/>
  <c r="I958" i="22"/>
  <c r="O958" i="22"/>
  <c r="G974" i="22"/>
  <c r="P958" i="22"/>
  <c r="R950" i="22"/>
  <c r="K974" i="22"/>
  <c r="R958" i="22"/>
  <c r="J974" i="22"/>
  <c r="L919" i="22"/>
  <c r="M919" i="22"/>
  <c r="N921" i="22"/>
  <c r="D919" i="22"/>
  <c r="G919" i="22"/>
  <c r="P895" i="22"/>
  <c r="N919" i="22"/>
  <c r="H919" i="22"/>
  <c r="E919" i="22"/>
  <c r="O887" i="22"/>
  <c r="O919" i="22"/>
  <c r="R941" i="22"/>
  <c r="J935" i="22"/>
  <c r="T887" i="22"/>
  <c r="R834" i="22"/>
  <c r="H832" i="22"/>
  <c r="I832" i="22"/>
  <c r="D826" i="22"/>
  <c r="T824" i="22"/>
  <c r="R832" i="22"/>
  <c r="W824" i="22"/>
  <c r="W761" i="22"/>
  <c r="D763" i="22"/>
  <c r="P761" i="22"/>
  <c r="D769" i="22"/>
  <c r="G769" i="22"/>
  <c r="N771" i="22"/>
  <c r="O769" i="22"/>
  <c r="L805" i="22"/>
  <c r="Q769" i="22"/>
  <c r="L769" i="22"/>
  <c r="H769" i="22"/>
  <c r="R761" i="22"/>
  <c r="M769" i="22"/>
  <c r="F769" i="22"/>
  <c r="Q805" i="22"/>
  <c r="E769" i="22"/>
  <c r="N805" i="22"/>
  <c r="T761" i="22"/>
  <c r="N769" i="22"/>
  <c r="J769" i="22"/>
  <c r="M805" i="22"/>
  <c r="N807" i="22"/>
  <c r="R769" i="22"/>
  <c r="R746" i="22"/>
  <c r="N746" i="22"/>
  <c r="D746" i="22"/>
  <c r="J746" i="22"/>
  <c r="I746" i="22"/>
  <c r="O746" i="22"/>
  <c r="Q746" i="22"/>
  <c r="N748" i="22"/>
  <c r="D700" i="22"/>
  <c r="K746" i="22"/>
  <c r="J643" i="22"/>
  <c r="R661" i="22"/>
  <c r="D647" i="22"/>
  <c r="F679" i="22"/>
  <c r="N681" i="22"/>
  <c r="J659" i="22"/>
  <c r="D683" i="22"/>
  <c r="Q647" i="22"/>
  <c r="R671" i="22"/>
  <c r="H679" i="22"/>
  <c r="R673" i="22"/>
  <c r="T643" i="22"/>
  <c r="G643" i="22"/>
  <c r="N649" i="22"/>
  <c r="N679" i="22"/>
  <c r="Q679" i="22"/>
  <c r="K655" i="22"/>
  <c r="L647" i="22"/>
  <c r="O671" i="22"/>
  <c r="G679" i="22"/>
  <c r="H671" i="22"/>
  <c r="K659" i="22"/>
  <c r="M671" i="22"/>
  <c r="I679" i="22"/>
  <c r="D635" i="22"/>
  <c r="G659" i="22"/>
  <c r="M683" i="22"/>
  <c r="I655" i="22"/>
  <c r="R649" i="22"/>
  <c r="L671" i="22"/>
  <c r="M679" i="22"/>
  <c r="D659" i="22"/>
  <c r="O683" i="22"/>
  <c r="E667" i="22"/>
  <c r="O647" i="22"/>
  <c r="T645" i="22"/>
  <c r="N661" i="22"/>
  <c r="N659" i="22"/>
  <c r="R657" i="22"/>
  <c r="J647" i="22"/>
  <c r="F647" i="22"/>
  <c r="I647" i="22"/>
  <c r="K679" i="22"/>
  <c r="R681" i="22"/>
  <c r="Q671" i="22"/>
  <c r="P647" i="22"/>
  <c r="O651" i="22"/>
  <c r="O679" i="22"/>
  <c r="P659" i="22"/>
  <c r="H659" i="22"/>
  <c r="K647" i="22"/>
  <c r="L679" i="22"/>
  <c r="J679" i="22"/>
  <c r="D643" i="22"/>
  <c r="R647" i="22"/>
  <c r="H647" i="22"/>
  <c r="E679" i="22"/>
  <c r="P679" i="22"/>
  <c r="O659" i="22"/>
  <c r="R659" i="22"/>
  <c r="P683" i="22"/>
  <c r="O655" i="22"/>
  <c r="P655" i="22"/>
  <c r="F667" i="22"/>
  <c r="N647" i="22"/>
  <c r="D679" i="22"/>
  <c r="Q655" i="22"/>
  <c r="O643" i="22"/>
  <c r="I659" i="22"/>
  <c r="F683" i="22"/>
  <c r="F655" i="22"/>
  <c r="M667" i="22"/>
  <c r="D671" i="22"/>
  <c r="R679" i="22"/>
  <c r="N657" i="22"/>
  <c r="R669" i="22"/>
  <c r="J671" i="22"/>
  <c r="G655" i="22"/>
  <c r="N677" i="22"/>
  <c r="P667" i="22"/>
  <c r="G647" i="22"/>
  <c r="K651" i="22"/>
  <c r="F671" i="22"/>
  <c r="L687" i="22"/>
  <c r="L659" i="22"/>
  <c r="H663" i="22"/>
  <c r="J683" i="22"/>
  <c r="P572" i="22"/>
  <c r="W572" i="22"/>
  <c r="N580" i="22"/>
  <c r="G580" i="22"/>
  <c r="I580" i="22"/>
  <c r="L580" i="22"/>
  <c r="O580" i="22"/>
  <c r="D574" i="22"/>
  <c r="J580" i="22"/>
  <c r="F580" i="22"/>
  <c r="Q517" i="22"/>
  <c r="F517" i="22"/>
  <c r="N517" i="22"/>
  <c r="O517" i="22"/>
  <c r="R519" i="22"/>
  <c r="K517" i="22"/>
  <c r="D509" i="22"/>
  <c r="J517" i="22"/>
  <c r="T509" i="22"/>
  <c r="M517" i="22"/>
  <c r="G517" i="22"/>
  <c r="P509" i="22"/>
  <c r="L517" i="22"/>
  <c r="I517" i="22"/>
  <c r="N519" i="22"/>
  <c r="H517" i="22"/>
  <c r="R509" i="22"/>
  <c r="E517" i="22"/>
  <c r="N454" i="22"/>
  <c r="O454" i="22"/>
  <c r="D446" i="22"/>
  <c r="W446" i="22"/>
  <c r="D448" i="22"/>
  <c r="P446" i="22"/>
  <c r="M454" i="22"/>
  <c r="R456" i="22"/>
  <c r="T446" i="22"/>
  <c r="J454" i="22"/>
  <c r="I454" i="22"/>
  <c r="E454" i="22"/>
  <c r="N393" i="22"/>
  <c r="K391" i="22"/>
  <c r="W383" i="22"/>
  <c r="L391" i="22"/>
  <c r="N330" i="22"/>
  <c r="E328" i="22"/>
  <c r="Q328" i="22"/>
  <c r="L328" i="22"/>
  <c r="J328" i="22"/>
  <c r="T320" i="22"/>
  <c r="P328" i="22"/>
  <c r="N328" i="22"/>
  <c r="R320" i="22"/>
  <c r="F328" i="22"/>
  <c r="G328" i="22"/>
  <c r="D320" i="22"/>
  <c r="M328" i="22"/>
  <c r="R328" i="22"/>
  <c r="G265" i="22"/>
  <c r="D265" i="22"/>
  <c r="T257" i="22"/>
  <c r="D259" i="22"/>
  <c r="R257" i="22"/>
  <c r="H265" i="22"/>
  <c r="R202" i="22"/>
  <c r="D196" i="22"/>
  <c r="E202" i="22"/>
  <c r="J202" i="22"/>
  <c r="D202" i="22"/>
  <c r="P139" i="22"/>
  <c r="D139" i="22"/>
  <c r="O131" i="22"/>
  <c r="H139" i="22"/>
  <c r="E139" i="22"/>
  <c r="E76" i="22"/>
  <c r="J76" i="22"/>
  <c r="M76" i="22"/>
  <c r="K76" i="22"/>
  <c r="T68" i="22"/>
  <c r="O76" i="22"/>
  <c r="I76" i="22"/>
  <c r="W68" i="22"/>
  <c r="R78" i="22"/>
  <c r="H13" i="22"/>
  <c r="O5" i="22"/>
  <c r="K53" i="22"/>
  <c r="N13" i="22"/>
  <c r="R5" i="22"/>
  <c r="K25" i="22"/>
  <c r="J25" i="22"/>
  <c r="N47" i="22"/>
  <c r="F13" i="22"/>
  <c r="W5" i="22"/>
  <c r="M25" i="22"/>
  <c r="I13" i="22"/>
  <c r="E13" i="22"/>
  <c r="E25" i="22"/>
  <c r="G13" i="22"/>
  <c r="K57" i="22"/>
  <c r="H25" i="22"/>
  <c r="K33" i="22"/>
  <c r="G25" i="22"/>
  <c r="Q13" i="22"/>
  <c r="R27" i="22"/>
  <c r="M21" i="22"/>
  <c r="K49" i="22"/>
  <c r="D13" i="22"/>
  <c r="K45" i="22"/>
  <c r="I25" i="22"/>
  <c r="K41" i="22"/>
  <c r="N15" i="22"/>
  <c r="P13" i="22"/>
  <c r="R15" i="22"/>
  <c r="P45" i="22"/>
  <c r="R13" i="22"/>
  <c r="T5" i="22"/>
  <c r="Q25" i="22"/>
  <c r="I45" i="22"/>
  <c r="P25" i="22"/>
  <c r="K29" i="22"/>
  <c r="D7" i="22"/>
  <c r="D17" i="22"/>
  <c r="R47" i="22"/>
  <c r="P21" i="22"/>
  <c r="J53" i="22"/>
  <c r="K17" i="22"/>
  <c r="M13" i="22"/>
  <c r="O25" i="22"/>
  <c r="O13" i="22"/>
  <c r="L25" i="22"/>
  <c r="J13" i="22"/>
  <c r="F25" i="22"/>
  <c r="K37" i="22"/>
  <c r="G1049" i="22" l="1"/>
  <c r="L1163" i="22"/>
  <c r="O1041" i="22"/>
  <c r="M1049" i="22"/>
  <c r="S1210" i="22"/>
  <c r="S1084" i="22"/>
  <c r="S1041" i="22"/>
  <c r="S1023" i="22"/>
  <c r="S1051" i="22"/>
  <c r="S958" i="22"/>
  <c r="S960" i="22"/>
  <c r="A1039" i="22"/>
  <c r="A1047" i="22"/>
  <c r="A1189" i="22"/>
  <c r="A1098" i="22"/>
  <c r="A1106" i="22"/>
  <c r="S769" i="22"/>
  <c r="A909" i="22"/>
  <c r="A874" i="22"/>
  <c r="A732" i="22"/>
  <c r="A1035" i="22"/>
  <c r="A988" i="22"/>
  <c r="A964" i="22"/>
  <c r="A1185" i="22"/>
  <c r="A795" i="22"/>
  <c r="S657" i="22"/>
  <c r="S647" i="22"/>
  <c r="S659" i="22"/>
  <c r="S661" i="22"/>
  <c r="S679" i="22"/>
  <c r="S649" i="22"/>
  <c r="V643" i="22"/>
  <c r="S681" i="22"/>
  <c r="A1177" i="22"/>
  <c r="A787" i="22"/>
  <c r="A712" i="22"/>
  <c r="S746" i="22"/>
  <c r="S519" i="22"/>
  <c r="A866" i="22"/>
  <c r="A1157" i="22"/>
  <c r="A878" i="22"/>
  <c r="A913" i="22"/>
  <c r="A1094" i="22"/>
  <c r="A1004" i="22"/>
  <c r="A724" i="22"/>
  <c r="A901" i="22"/>
  <c r="A1193" i="22"/>
  <c r="A968" i="22"/>
  <c r="A1027" i="22"/>
  <c r="A740" i="22"/>
  <c r="A1181" i="22"/>
  <c r="A980" i="22"/>
  <c r="A744" i="22"/>
  <c r="A728" i="22"/>
  <c r="A1059" i="22"/>
  <c r="A716" i="22"/>
  <c r="A736" i="22"/>
  <c r="A720" i="22"/>
  <c r="A972" i="22"/>
  <c r="A803" i="22"/>
  <c r="A854" i="22"/>
  <c r="A783" i="22"/>
  <c r="A811" i="22"/>
  <c r="A791" i="22"/>
  <c r="A752" i="22"/>
  <c r="A933" i="22"/>
  <c r="A850" i="22"/>
  <c r="A917" i="22"/>
  <c r="A1090" i="22"/>
  <c r="A862" i="22"/>
  <c r="A992" i="22"/>
  <c r="A779" i="22"/>
  <c r="A1063" i="22"/>
  <c r="A775" i="22"/>
  <c r="A1031" i="22"/>
  <c r="A905" i="22"/>
  <c r="A1130" i="22"/>
  <c r="A1000" i="22"/>
  <c r="A858" i="22"/>
  <c r="A815" i="22"/>
  <c r="A984" i="22"/>
  <c r="A1126" i="22"/>
  <c r="A929" i="22"/>
  <c r="A996" i="22"/>
  <c r="A1110" i="22"/>
  <c r="A846" i="22"/>
  <c r="A799" i="22"/>
  <c r="A1102" i="22"/>
  <c r="A1173" i="22"/>
  <c r="A925" i="22"/>
  <c r="A838" i="22"/>
  <c r="A1122" i="22"/>
  <c r="A1161" i="22"/>
  <c r="A1118" i="22"/>
  <c r="A1114" i="22"/>
  <c r="A1153" i="22"/>
  <c r="A1055" i="22"/>
  <c r="A1224" i="22"/>
  <c r="A1228" i="22"/>
  <c r="A1216" i="22"/>
  <c r="A870" i="22"/>
  <c r="A1256" i="22"/>
  <c r="A1248" i="22"/>
  <c r="A1244" i="22"/>
  <c r="A1232" i="22"/>
  <c r="A1240" i="22"/>
  <c r="A1236" i="22"/>
  <c r="A1220" i="22"/>
  <c r="A1252" i="22"/>
  <c r="S328" i="22"/>
  <c r="S47" i="22"/>
  <c r="S15" i="22"/>
  <c r="S13" i="22"/>
  <c r="A433" i="22"/>
  <c r="A342" i="22"/>
  <c r="A86" i="22"/>
  <c r="A488" i="22"/>
  <c r="A177" i="22"/>
  <c r="A618" i="22"/>
  <c r="A602" i="22"/>
  <c r="A236" i="22"/>
  <c r="A244" i="22"/>
  <c r="A425" i="22"/>
  <c r="A271" i="22"/>
  <c r="A362" i="22"/>
  <c r="A350" i="22"/>
  <c r="A110" i="22"/>
  <c r="A169" i="22"/>
  <c r="A626" i="22"/>
  <c r="A248" i="22"/>
  <c r="A531" i="22"/>
  <c r="A417" i="22"/>
  <c r="A295" i="22"/>
  <c r="A173" i="22"/>
  <c r="A153" i="22"/>
  <c r="A232" i="22"/>
  <c r="A224" i="22"/>
  <c r="A535" i="22"/>
  <c r="A413" i="22"/>
  <c r="A437" i="22"/>
  <c r="A311" i="22"/>
  <c r="A374" i="22"/>
  <c r="A106" i="22"/>
  <c r="A98" i="22"/>
  <c r="A476" i="22"/>
  <c r="A429" i="22"/>
  <c r="A161" i="22"/>
  <c r="A145" i="22"/>
  <c r="A216" i="22"/>
  <c r="A346" i="22"/>
  <c r="A484" i="22"/>
  <c r="A185" i="22"/>
  <c r="A606" i="22"/>
  <c r="A614" i="22"/>
  <c r="A594" i="22"/>
  <c r="A559" i="22"/>
  <c r="A555" i="22"/>
  <c r="A401" i="22"/>
  <c r="A275" i="22"/>
  <c r="A279" i="22"/>
  <c r="A334" i="22"/>
  <c r="A94" i="22"/>
  <c r="A590" i="22"/>
  <c r="A421" i="22"/>
  <c r="A165" i="22"/>
  <c r="A586" i="22"/>
  <c r="A622" i="22"/>
  <c r="A220" i="22"/>
  <c r="A228" i="22"/>
  <c r="A523" i="22"/>
  <c r="A283" i="22"/>
  <c r="A90" i="22"/>
  <c r="A82" i="22"/>
  <c r="A118" i="22"/>
  <c r="A472" i="22"/>
  <c r="A149" i="22"/>
  <c r="A598" i="22"/>
  <c r="A366" i="22"/>
  <c r="A358" i="22"/>
  <c r="A114" i="22"/>
  <c r="A460" i="22"/>
  <c r="A464" i="22"/>
  <c r="A500" i="22"/>
  <c r="A496" i="22"/>
  <c r="A539" i="22"/>
  <c r="A527" i="22"/>
  <c r="A102" i="22"/>
  <c r="A181" i="22"/>
  <c r="A543" i="22"/>
  <c r="A409" i="22"/>
  <c r="A287" i="22"/>
  <c r="A157" i="22"/>
  <c r="A208" i="22"/>
  <c r="A212" i="22"/>
  <c r="A303" i="22"/>
  <c r="A307" i="22"/>
  <c r="A370" i="22"/>
  <c r="A338" i="22"/>
  <c r="A468" i="22"/>
  <c r="A610" i="22"/>
  <c r="A240" i="22"/>
  <c r="A547" i="22"/>
  <c r="A551" i="22"/>
  <c r="A563" i="22"/>
  <c r="A405" i="22"/>
  <c r="A397" i="22"/>
  <c r="A291" i="22"/>
  <c r="A299" i="22"/>
  <c r="A354" i="22"/>
  <c r="A122" i="22"/>
  <c r="A480" i="22"/>
  <c r="A492" i="22"/>
  <c r="T1210" i="22"/>
  <c r="D1202" i="22"/>
  <c r="M1246" i="22"/>
  <c r="R1234" i="22"/>
  <c r="K1210" i="22"/>
  <c r="I1246" i="22"/>
  <c r="N1234" i="22"/>
  <c r="N1212" i="22"/>
  <c r="R1212" i="22"/>
  <c r="N1222" i="22"/>
  <c r="O1246" i="22"/>
  <c r="J1246" i="22"/>
  <c r="G1238" i="22"/>
  <c r="R1236" i="22"/>
  <c r="O1234" i="22"/>
  <c r="F1234" i="22"/>
  <c r="R1218" i="22"/>
  <c r="R1252" i="22"/>
  <c r="L1250" i="22"/>
  <c r="G1250" i="22"/>
  <c r="P1202" i="22"/>
  <c r="G1246" i="22"/>
  <c r="P1234" i="22"/>
  <c r="M1234" i="22"/>
  <c r="F1250" i="22"/>
  <c r="T1202" i="22"/>
  <c r="R1246" i="22"/>
  <c r="L1238" i="22"/>
  <c r="H1234" i="22"/>
  <c r="P1218" i="22"/>
  <c r="D1218" i="22"/>
  <c r="M1250" i="22"/>
  <c r="I1250" i="22"/>
  <c r="E1210" i="22"/>
  <c r="G1234" i="22"/>
  <c r="E1250" i="22"/>
  <c r="D1210" i="22"/>
  <c r="J1238" i="22"/>
  <c r="N1236" i="22"/>
  <c r="Q1234" i="22"/>
  <c r="L1234" i="22"/>
  <c r="N1220" i="22"/>
  <c r="N1218" i="22"/>
  <c r="H1218" i="22"/>
  <c r="R1250" i="22"/>
  <c r="D1250" i="22"/>
  <c r="J1210" i="22"/>
  <c r="Q1246" i="22"/>
  <c r="F1246" i="22"/>
  <c r="R1242" i="22"/>
  <c r="R1244" i="22"/>
  <c r="N1230" i="22"/>
  <c r="M1238" i="22"/>
  <c r="R1240" i="22"/>
  <c r="D1234" i="22"/>
  <c r="E1234" i="22"/>
  <c r="I1234" i="22"/>
  <c r="R1220" i="22"/>
  <c r="K1250" i="22"/>
  <c r="H1250" i="22"/>
  <c r="J1250" i="22"/>
  <c r="E1254" i="22"/>
  <c r="D1246" i="22"/>
  <c r="H1242" i="22"/>
  <c r="K1230" i="22"/>
  <c r="J1234" i="22"/>
  <c r="Q1222" i="22"/>
  <c r="E1238" i="22"/>
  <c r="H1226" i="22"/>
  <c r="Q1214" i="22"/>
  <c r="F1218" i="22"/>
  <c r="N1165" i="22"/>
  <c r="D1139" i="22"/>
  <c r="R1147" i="22"/>
  <c r="G1167" i="22"/>
  <c r="P1167" i="22"/>
  <c r="R1163" i="22"/>
  <c r="G1155" i="22"/>
  <c r="H1155" i="22"/>
  <c r="O1155" i="22"/>
  <c r="F1175" i="22"/>
  <c r="M1175" i="22"/>
  <c r="N1191" i="22"/>
  <c r="K1191" i="22"/>
  <c r="N1193" i="22"/>
  <c r="P1183" i="22"/>
  <c r="P1175" i="22"/>
  <c r="F1155" i="22"/>
  <c r="N1157" i="22"/>
  <c r="D1155" i="22"/>
  <c r="D1179" i="22"/>
  <c r="H1175" i="22"/>
  <c r="R1193" i="22"/>
  <c r="O1191" i="22"/>
  <c r="I1171" i="22"/>
  <c r="E1171" i="22"/>
  <c r="R1171" i="22"/>
  <c r="L1159" i="22"/>
  <c r="K1159" i="22"/>
  <c r="F1151" i="22"/>
  <c r="K1151" i="22"/>
  <c r="N1149" i="22"/>
  <c r="W1139" i="22"/>
  <c r="Q1167" i="22"/>
  <c r="J1163" i="22"/>
  <c r="F1163" i="22"/>
  <c r="G1163" i="22"/>
  <c r="Q1155" i="22"/>
  <c r="P1155" i="22"/>
  <c r="D1175" i="22"/>
  <c r="P1139" i="22"/>
  <c r="Q1147" i="22"/>
  <c r="R1169" i="22"/>
  <c r="H1167" i="22"/>
  <c r="O1163" i="22"/>
  <c r="J1147" i="22"/>
  <c r="F1147" i="22"/>
  <c r="J1155" i="22"/>
  <c r="M1155" i="22"/>
  <c r="K1175" i="22"/>
  <c r="P1191" i="22"/>
  <c r="G1191" i="22"/>
  <c r="N1161" i="22"/>
  <c r="O1159" i="22"/>
  <c r="D1159" i="22"/>
  <c r="P1147" i="22"/>
  <c r="R1149" i="22"/>
  <c r="K1163" i="22"/>
  <c r="T1139" i="22"/>
  <c r="G1183" i="22"/>
  <c r="J1183" i="22"/>
  <c r="Q1183" i="22"/>
  <c r="O1179" i="22"/>
  <c r="J1191" i="22"/>
  <c r="N1155" i="22"/>
  <c r="K1155" i="22"/>
  <c r="E1179" i="22"/>
  <c r="R1179" i="22"/>
  <c r="J1175" i="22"/>
  <c r="Q1191" i="22"/>
  <c r="G1159" i="22"/>
  <c r="R1159" i="22"/>
  <c r="I1167" i="22"/>
  <c r="K1147" i="22"/>
  <c r="P1163" i="22"/>
  <c r="O1139" i="22"/>
  <c r="E1155" i="22"/>
  <c r="N1177" i="22"/>
  <c r="O1175" i="22"/>
  <c r="R1191" i="22"/>
  <c r="E1191" i="22"/>
  <c r="I1159" i="22"/>
  <c r="I1163" i="22"/>
  <c r="E1147" i="22"/>
  <c r="M1167" i="22"/>
  <c r="H1187" i="22"/>
  <c r="R1155" i="22"/>
  <c r="G1175" i="22"/>
  <c r="J1171" i="22"/>
  <c r="N1169" i="22"/>
  <c r="N1147" i="22"/>
  <c r="H1147" i="22"/>
  <c r="L1147" i="22"/>
  <c r="H1183" i="22"/>
  <c r="Q1175" i="22"/>
  <c r="L1179" i="22"/>
  <c r="R1157" i="22"/>
  <c r="E1175" i="22"/>
  <c r="R1175" i="22"/>
  <c r="I1175" i="22"/>
  <c r="F1191" i="22"/>
  <c r="D1191" i="22"/>
  <c r="M1191" i="22"/>
  <c r="P1159" i="22"/>
  <c r="N1163" i="22"/>
  <c r="R1183" i="22"/>
  <c r="G1179" i="22"/>
  <c r="L1155" i="22"/>
  <c r="L1175" i="22"/>
  <c r="D1171" i="22"/>
  <c r="M1159" i="22"/>
  <c r="N1167" i="22"/>
  <c r="J1167" i="22"/>
  <c r="L1167" i="22"/>
  <c r="R1167" i="22"/>
  <c r="I1155" i="22"/>
  <c r="R1177" i="22"/>
  <c r="L1191" i="22"/>
  <c r="N1173" i="22"/>
  <c r="K1167" i="22"/>
  <c r="Q1163" i="22"/>
  <c r="I1183" i="22"/>
  <c r="M1183" i="22"/>
  <c r="P1179" i="22"/>
  <c r="N1179" i="22"/>
  <c r="R1189" i="22"/>
  <c r="I1151" i="22"/>
  <c r="L1171" i="22"/>
  <c r="H1191" i="22"/>
  <c r="O1183" i="22"/>
  <c r="N1175" i="22"/>
  <c r="F1179" i="22"/>
  <c r="N1159" i="22"/>
  <c r="R1106" i="22"/>
  <c r="K1084" i="22"/>
  <c r="J1096" i="22"/>
  <c r="O1104" i="22"/>
  <c r="P1096" i="22"/>
  <c r="N1094" i="22"/>
  <c r="M1092" i="22"/>
  <c r="M1088" i="22"/>
  <c r="F1088" i="22"/>
  <c r="L1100" i="22"/>
  <c r="P1100" i="22"/>
  <c r="R1126" i="22"/>
  <c r="G1124" i="22"/>
  <c r="G1112" i="22"/>
  <c r="T1084" i="22"/>
  <c r="O1076" i="22"/>
  <c r="F1124" i="22"/>
  <c r="T1076" i="22"/>
  <c r="R1076" i="22"/>
  <c r="H1088" i="22"/>
  <c r="R1092" i="22"/>
  <c r="F1096" i="22"/>
  <c r="N1096" i="22"/>
  <c r="D1112" i="22"/>
  <c r="D1088" i="22"/>
  <c r="Q1088" i="22"/>
  <c r="R1090" i="22"/>
  <c r="F1128" i="22"/>
  <c r="I1124" i="22"/>
  <c r="O1100" i="22"/>
  <c r="M1100" i="22"/>
  <c r="I1100" i="22"/>
  <c r="N1104" i="22"/>
  <c r="J1104" i="22"/>
  <c r="M1096" i="22"/>
  <c r="R1094" i="22"/>
  <c r="Q1092" i="22"/>
  <c r="H1092" i="22"/>
  <c r="J1092" i="22"/>
  <c r="L1092" i="22"/>
  <c r="N1090" i="22"/>
  <c r="E1088" i="22"/>
  <c r="G1088" i="22"/>
  <c r="K1088" i="22"/>
  <c r="O1128" i="22"/>
  <c r="D1124" i="22"/>
  <c r="N1102" i="22"/>
  <c r="E1100" i="22"/>
  <c r="Q1100" i="22"/>
  <c r="G1100" i="22"/>
  <c r="M1124" i="22"/>
  <c r="E1112" i="22"/>
  <c r="M1112" i="22"/>
  <c r="N1086" i="22"/>
  <c r="I1084" i="22"/>
  <c r="P1104" i="22"/>
  <c r="F1092" i="22"/>
  <c r="F1104" i="22"/>
  <c r="D1092" i="22"/>
  <c r="Q1104" i="22"/>
  <c r="N1092" i="22"/>
  <c r="I1092" i="22"/>
  <c r="N1088" i="22"/>
  <c r="D1100" i="22"/>
  <c r="R1100" i="22"/>
  <c r="F1084" i="22"/>
  <c r="L1084" i="22"/>
  <c r="D1104" i="22"/>
  <c r="H1104" i="22"/>
  <c r="G1092" i="22"/>
  <c r="O1092" i="22"/>
  <c r="L1112" i="22"/>
  <c r="D1084" i="22"/>
  <c r="O1084" i="22"/>
  <c r="D1078" i="22"/>
  <c r="L1104" i="22"/>
  <c r="E1104" i="22"/>
  <c r="L1124" i="22"/>
  <c r="E1084" i="22"/>
  <c r="J1088" i="22"/>
  <c r="P1108" i="22"/>
  <c r="L1096" i="22"/>
  <c r="K1100" i="22"/>
  <c r="O1112" i="22"/>
  <c r="M1104" i="22"/>
  <c r="E1092" i="22"/>
  <c r="P1128" i="22"/>
  <c r="M1120" i="22"/>
  <c r="R1124" i="22"/>
  <c r="N1116" i="22"/>
  <c r="M1041" i="22"/>
  <c r="P1021" i="22"/>
  <c r="E1049" i="22"/>
  <c r="O1045" i="22"/>
  <c r="N1047" i="22"/>
  <c r="D1065" i="22"/>
  <c r="R1067" i="22"/>
  <c r="F1045" i="22"/>
  <c r="L1045" i="22"/>
  <c r="G1025" i="22"/>
  <c r="L1025" i="22"/>
  <c r="R1063" i="22"/>
  <c r="K1061" i="22"/>
  <c r="T1051" i="22"/>
  <c r="R1049" i="22"/>
  <c r="D1041" i="22"/>
  <c r="Q1049" i="22"/>
  <c r="M1065" i="22"/>
  <c r="P1025" i="22"/>
  <c r="J1045" i="22"/>
  <c r="I1025" i="22"/>
  <c r="H1045" i="22"/>
  <c r="M1025" i="22"/>
  <c r="R1027" i="22"/>
  <c r="M1029" i="22"/>
  <c r="D1029" i="22"/>
  <c r="P1029" i="22"/>
  <c r="O1029" i="22"/>
  <c r="H1061" i="22"/>
  <c r="F1061" i="22"/>
  <c r="T1041" i="22"/>
  <c r="F1049" i="22"/>
  <c r="L1021" i="22"/>
  <c r="L1049" i="22"/>
  <c r="H1021" i="22"/>
  <c r="H1037" i="22"/>
  <c r="R1065" i="22"/>
  <c r="O1065" i="22"/>
  <c r="G1045" i="22"/>
  <c r="N1025" i="22"/>
  <c r="H1025" i="22"/>
  <c r="H1029" i="22"/>
  <c r="I1029" i="22"/>
  <c r="J1029" i="22"/>
  <c r="L1061" i="22"/>
  <c r="Q1061" i="22"/>
  <c r="O1053" i="22"/>
  <c r="O1049" i="22"/>
  <c r="P1041" i="22"/>
  <c r="N1021" i="22"/>
  <c r="I1049" i="22"/>
  <c r="G1021" i="22"/>
  <c r="O1037" i="22"/>
  <c r="D1037" i="22"/>
  <c r="G1065" i="22"/>
  <c r="E1065" i="22"/>
  <c r="I1065" i="22"/>
  <c r="J1025" i="22"/>
  <c r="Q1025" i="22"/>
  <c r="K1025" i="22"/>
  <c r="N1029" i="22"/>
  <c r="R1061" i="22"/>
  <c r="G1061" i="22"/>
  <c r="N1063" i="22"/>
  <c r="O1061" i="22"/>
  <c r="R1013" i="22"/>
  <c r="H1041" i="22"/>
  <c r="I1041" i="22"/>
  <c r="J1049" i="22"/>
  <c r="H1065" i="22"/>
  <c r="L1037" i="22"/>
  <c r="R1045" i="22"/>
  <c r="K1065" i="22"/>
  <c r="O1033" i="22"/>
  <c r="I1045" i="22"/>
  <c r="O1025" i="22"/>
  <c r="M1061" i="22"/>
  <c r="P1061" i="22"/>
  <c r="M1021" i="22"/>
  <c r="L1041" i="22"/>
  <c r="H1049" i="22"/>
  <c r="D1013" i="22"/>
  <c r="K1041" i="22"/>
  <c r="R1037" i="22"/>
  <c r="R1039" i="22"/>
  <c r="M1045" i="22"/>
  <c r="N1067" i="22"/>
  <c r="F1065" i="22"/>
  <c r="Q1033" i="22"/>
  <c r="P1033" i="22"/>
  <c r="N1045" i="22"/>
  <c r="N1031" i="22"/>
  <c r="E1061" i="22"/>
  <c r="J1061" i="22"/>
  <c r="Q1053" i="22"/>
  <c r="T1023" i="22"/>
  <c r="N1049" i="22"/>
  <c r="P1013" i="22"/>
  <c r="R1043" i="22"/>
  <c r="I1037" i="22"/>
  <c r="J1065" i="22"/>
  <c r="R1047" i="22"/>
  <c r="P1065" i="22"/>
  <c r="R1033" i="22"/>
  <c r="N1035" i="22"/>
  <c r="D1025" i="22"/>
  <c r="P1045" i="22"/>
  <c r="F1057" i="22"/>
  <c r="P1057" i="22"/>
  <c r="G1029" i="22"/>
  <c r="D1061" i="22"/>
  <c r="I1061" i="22"/>
  <c r="N1043" i="22"/>
  <c r="W1013" i="22"/>
  <c r="E1041" i="22"/>
  <c r="Q1065" i="22"/>
  <c r="N1065" i="22"/>
  <c r="L1065" i="22"/>
  <c r="J1033" i="22"/>
  <c r="K1033" i="22"/>
  <c r="E1045" i="22"/>
  <c r="D1045" i="22"/>
  <c r="F1025" i="22"/>
  <c r="K1037" i="22"/>
  <c r="R1057" i="22"/>
  <c r="K1045" i="22"/>
  <c r="N1061" i="22"/>
  <c r="I1053" i="22"/>
  <c r="R1025" i="22"/>
  <c r="K1029" i="22"/>
  <c r="T958" i="22"/>
  <c r="P974" i="22"/>
  <c r="N976" i="22"/>
  <c r="D986" i="22"/>
  <c r="G966" i="22"/>
  <c r="M986" i="22"/>
  <c r="D998" i="22"/>
  <c r="J998" i="22"/>
  <c r="N982" i="22"/>
  <c r="R982" i="22"/>
  <c r="O982" i="22"/>
  <c r="M966" i="22"/>
  <c r="E966" i="22"/>
  <c r="D962" i="22"/>
  <c r="N988" i="22"/>
  <c r="P986" i="22"/>
  <c r="R998" i="22"/>
  <c r="D982" i="22"/>
  <c r="R984" i="22"/>
  <c r="R976" i="22"/>
  <c r="R988" i="22"/>
  <c r="N968" i="22"/>
  <c r="H966" i="22"/>
  <c r="K966" i="22"/>
  <c r="E986" i="22"/>
  <c r="J986" i="22"/>
  <c r="Q962" i="22"/>
  <c r="Q990" i="22"/>
  <c r="K998" i="22"/>
  <c r="D990" i="22"/>
  <c r="I990" i="22"/>
  <c r="N998" i="22"/>
  <c r="I998" i="22"/>
  <c r="M998" i="22"/>
  <c r="H982" i="22"/>
  <c r="T960" i="22"/>
  <c r="E974" i="22"/>
  <c r="F974" i="22"/>
  <c r="R986" i="22"/>
  <c r="F986" i="22"/>
  <c r="M962" i="22"/>
  <c r="P966" i="22"/>
  <c r="F1002" i="22"/>
  <c r="D966" i="22"/>
  <c r="J966" i="22"/>
  <c r="Q970" i="22"/>
  <c r="I970" i="22"/>
  <c r="I986" i="22"/>
  <c r="R962" i="22"/>
  <c r="N964" i="22"/>
  <c r="R992" i="22"/>
  <c r="J990" i="22"/>
  <c r="O990" i="22"/>
  <c r="R990" i="22"/>
  <c r="G998" i="22"/>
  <c r="Q998" i="22"/>
  <c r="M974" i="22"/>
  <c r="D974" i="22"/>
  <c r="R968" i="22"/>
  <c r="K986" i="22"/>
  <c r="N962" i="22"/>
  <c r="E962" i="22"/>
  <c r="K982" i="22"/>
  <c r="F982" i="22"/>
  <c r="P982" i="22"/>
  <c r="Q982" i="22"/>
  <c r="R974" i="22"/>
  <c r="G986" i="22"/>
  <c r="H962" i="22"/>
  <c r="F962" i="22"/>
  <c r="O966" i="22"/>
  <c r="R964" i="22"/>
  <c r="G962" i="22"/>
  <c r="J962" i="22"/>
  <c r="N984" i="22"/>
  <c r="E982" i="22"/>
  <c r="G982" i="22"/>
  <c r="L982" i="22"/>
  <c r="Q974" i="22"/>
  <c r="N966" i="22"/>
  <c r="O962" i="22"/>
  <c r="M982" i="22"/>
  <c r="I982" i="22"/>
  <c r="W950" i="22"/>
  <c r="N974" i="22"/>
  <c r="O974" i="22"/>
  <c r="O986" i="22"/>
  <c r="L962" i="22"/>
  <c r="L986" i="22"/>
  <c r="L966" i="22"/>
  <c r="I966" i="22"/>
  <c r="P962" i="22"/>
  <c r="K962" i="22"/>
  <c r="F998" i="22"/>
  <c r="E998" i="22"/>
  <c r="L990" i="22"/>
  <c r="Q994" i="22"/>
  <c r="H978" i="22"/>
  <c r="M970" i="22"/>
  <c r="J982" i="22"/>
  <c r="N986" i="22"/>
  <c r="R966" i="22"/>
  <c r="I962" i="22"/>
  <c r="N1000" i="22"/>
  <c r="N1004" i="22"/>
  <c r="E895" i="22"/>
  <c r="K919" i="22"/>
  <c r="Q919" i="22"/>
  <c r="K895" i="22"/>
  <c r="D887" i="22"/>
  <c r="D899" i="22"/>
  <c r="J899" i="22"/>
  <c r="J939" i="22"/>
  <c r="N937" i="22"/>
  <c r="N941" i="22"/>
  <c r="I915" i="22"/>
  <c r="M923" i="22"/>
  <c r="R921" i="22"/>
  <c r="G895" i="22"/>
  <c r="I895" i="22"/>
  <c r="O895" i="22"/>
  <c r="N895" i="22"/>
  <c r="D895" i="22"/>
  <c r="N935" i="22"/>
  <c r="E899" i="22"/>
  <c r="L899" i="22"/>
  <c r="I935" i="22"/>
  <c r="H939" i="22"/>
  <c r="N939" i="22"/>
  <c r="L895" i="22"/>
  <c r="J919" i="22"/>
  <c r="R887" i="22"/>
  <c r="P887" i="22"/>
  <c r="W887" i="22"/>
  <c r="M895" i="22"/>
  <c r="P899" i="22"/>
  <c r="O899" i="22"/>
  <c r="Q899" i="22"/>
  <c r="M935" i="22"/>
  <c r="Q939" i="22"/>
  <c r="N933" i="22"/>
  <c r="F931" i="22"/>
  <c r="J931" i="22"/>
  <c r="F903" i="22"/>
  <c r="E903" i="22"/>
  <c r="I927" i="22"/>
  <c r="H923" i="22"/>
  <c r="O923" i="22"/>
  <c r="I923" i="22"/>
  <c r="E923" i="22"/>
  <c r="I919" i="22"/>
  <c r="F895" i="22"/>
  <c r="R897" i="22"/>
  <c r="J895" i="22"/>
  <c r="Q895" i="22"/>
  <c r="D939" i="22"/>
  <c r="R901" i="22"/>
  <c r="J911" i="22"/>
  <c r="N917" i="22"/>
  <c r="G915" i="22"/>
  <c r="K899" i="22"/>
  <c r="P939" i="22"/>
  <c r="Q935" i="22"/>
  <c r="H907" i="22"/>
  <c r="G939" i="22"/>
  <c r="D935" i="22"/>
  <c r="F907" i="22"/>
  <c r="Q931" i="22"/>
  <c r="P927" i="22"/>
  <c r="F923" i="22"/>
  <c r="D923" i="22"/>
  <c r="Q923" i="22"/>
  <c r="R895" i="22"/>
  <c r="N901" i="22"/>
  <c r="F899" i="22"/>
  <c r="M899" i="22"/>
  <c r="F935" i="22"/>
  <c r="I939" i="22"/>
  <c r="R935" i="22"/>
  <c r="L935" i="22"/>
  <c r="M939" i="22"/>
  <c r="R925" i="22"/>
  <c r="O939" i="22"/>
  <c r="R937" i="22"/>
  <c r="H899" i="22"/>
  <c r="I899" i="22"/>
  <c r="R899" i="22"/>
  <c r="K935" i="22"/>
  <c r="G935" i="22"/>
  <c r="E939" i="22"/>
  <c r="F939" i="22"/>
  <c r="O915" i="22"/>
  <c r="D903" i="22"/>
  <c r="K927" i="22"/>
  <c r="N929" i="22"/>
  <c r="N897" i="22"/>
  <c r="D889" i="22"/>
  <c r="F919" i="22"/>
  <c r="K939" i="22"/>
  <c r="G899" i="22"/>
  <c r="R939" i="22"/>
  <c r="H935" i="22"/>
  <c r="L939" i="22"/>
  <c r="P935" i="22"/>
  <c r="Q927" i="22"/>
  <c r="G927" i="22"/>
  <c r="D927" i="22"/>
  <c r="R919" i="22"/>
  <c r="P919" i="22"/>
  <c r="H895" i="22"/>
  <c r="E935" i="22"/>
  <c r="O935" i="22"/>
  <c r="O911" i="22"/>
  <c r="N905" i="22"/>
  <c r="R927" i="22"/>
  <c r="P923" i="22"/>
  <c r="D907" i="22"/>
  <c r="N899" i="22"/>
  <c r="N915" i="22"/>
  <c r="E931" i="22"/>
  <c r="D832" i="22"/>
  <c r="P832" i="22"/>
  <c r="K872" i="22"/>
  <c r="O872" i="22"/>
  <c r="N852" i="22"/>
  <c r="G864" i="22"/>
  <c r="P864" i="22"/>
  <c r="J864" i="22"/>
  <c r="K852" i="22"/>
  <c r="J848" i="22"/>
  <c r="N848" i="22"/>
  <c r="M856" i="22"/>
  <c r="N856" i="22"/>
  <c r="R858" i="22"/>
  <c r="R868" i="22"/>
  <c r="R844" i="22"/>
  <c r="Q844" i="22"/>
  <c r="O844" i="22"/>
  <c r="D824" i="22"/>
  <c r="J832" i="22"/>
  <c r="L872" i="22"/>
  <c r="N864" i="22"/>
  <c r="Q864" i="22"/>
  <c r="L864" i="22"/>
  <c r="R878" i="22"/>
  <c r="F864" i="22"/>
  <c r="P852" i="22"/>
  <c r="F848" i="22"/>
  <c r="R850" i="22"/>
  <c r="F856" i="22"/>
  <c r="H856" i="22"/>
  <c r="F868" i="22"/>
  <c r="P836" i="22"/>
  <c r="J844" i="22"/>
  <c r="M844" i="22"/>
  <c r="N842" i="22"/>
  <c r="F840" i="22"/>
  <c r="K840" i="22"/>
  <c r="M840" i="22"/>
  <c r="D844" i="22"/>
  <c r="N832" i="22"/>
  <c r="G872" i="22"/>
  <c r="E872" i="22"/>
  <c r="O864" i="22"/>
  <c r="R866" i="22"/>
  <c r="I864" i="22"/>
  <c r="N854" i="22"/>
  <c r="K848" i="22"/>
  <c r="E848" i="22"/>
  <c r="R856" i="22"/>
  <c r="Q856" i="22"/>
  <c r="F844" i="22"/>
  <c r="K836" i="22"/>
  <c r="O840" i="22"/>
  <c r="J840" i="22"/>
  <c r="N844" i="22"/>
  <c r="M832" i="22"/>
  <c r="L832" i="22"/>
  <c r="J872" i="22"/>
  <c r="M872" i="22"/>
  <c r="D864" i="22"/>
  <c r="E864" i="22"/>
  <c r="P848" i="22"/>
  <c r="L840" i="22"/>
  <c r="D840" i="22"/>
  <c r="H840" i="22"/>
  <c r="I868" i="22"/>
  <c r="R824" i="22"/>
  <c r="N834" i="22"/>
  <c r="H872" i="22"/>
  <c r="P872" i="22"/>
  <c r="I872" i="22"/>
  <c r="Q852" i="22"/>
  <c r="K864" i="22"/>
  <c r="D852" i="22"/>
  <c r="M852" i="22"/>
  <c r="H852" i="22"/>
  <c r="L848" i="22"/>
  <c r="Q848" i="22"/>
  <c r="O848" i="22"/>
  <c r="H848" i="22"/>
  <c r="E856" i="22"/>
  <c r="D868" i="22"/>
  <c r="O868" i="22"/>
  <c r="R870" i="22"/>
  <c r="H868" i="22"/>
  <c r="P844" i="22"/>
  <c r="J868" i="22"/>
  <c r="D836" i="22"/>
  <c r="G840" i="22"/>
  <c r="I844" i="22"/>
  <c r="R872" i="22"/>
  <c r="Q832" i="22"/>
  <c r="P824" i="22"/>
  <c r="E832" i="22"/>
  <c r="R874" i="22"/>
  <c r="N874" i="22"/>
  <c r="I852" i="22"/>
  <c r="N876" i="22"/>
  <c r="I848" i="22"/>
  <c r="J876" i="22"/>
  <c r="N866" i="22"/>
  <c r="E852" i="22"/>
  <c r="O852" i="22"/>
  <c r="I856" i="22"/>
  <c r="M848" i="22"/>
  <c r="R860" i="22"/>
  <c r="E860" i="22"/>
  <c r="G848" i="22"/>
  <c r="G868" i="22"/>
  <c r="K856" i="22"/>
  <c r="N870" i="22"/>
  <c r="P868" i="22"/>
  <c r="L868" i="22"/>
  <c r="R838" i="22"/>
  <c r="O836" i="22"/>
  <c r="P840" i="22"/>
  <c r="N836" i="22"/>
  <c r="N838" i="22"/>
  <c r="I840" i="22"/>
  <c r="O824" i="22"/>
  <c r="F832" i="22"/>
  <c r="K832" i="22"/>
  <c r="F872" i="22"/>
  <c r="Q872" i="22"/>
  <c r="R864" i="22"/>
  <c r="M864" i="22"/>
  <c r="R854" i="22"/>
  <c r="F852" i="22"/>
  <c r="N858" i="22"/>
  <c r="R848" i="22"/>
  <c r="N850" i="22"/>
  <c r="D856" i="22"/>
  <c r="N846" i="22"/>
  <c r="E844" i="22"/>
  <c r="I836" i="22"/>
  <c r="E840" i="22"/>
  <c r="R842" i="22"/>
  <c r="K844" i="22"/>
  <c r="G832" i="22"/>
  <c r="O832" i="22"/>
  <c r="D872" i="22"/>
  <c r="N872" i="22"/>
  <c r="H864" i="22"/>
  <c r="D848" i="22"/>
  <c r="N840" i="22"/>
  <c r="Q840" i="22"/>
  <c r="R840" i="22"/>
  <c r="G844" i="22"/>
  <c r="H844" i="22"/>
  <c r="N862" i="22"/>
  <c r="G836" i="22"/>
  <c r="N868" i="22"/>
  <c r="G876" i="22"/>
  <c r="R852" i="22"/>
  <c r="P856" i="22"/>
  <c r="O761" i="22"/>
  <c r="K769" i="22"/>
  <c r="P805" i="22"/>
  <c r="G805" i="22"/>
  <c r="E785" i="22"/>
  <c r="O801" i="22"/>
  <c r="L801" i="22"/>
  <c r="J809" i="22"/>
  <c r="G809" i="22"/>
  <c r="P809" i="22"/>
  <c r="G773" i="22"/>
  <c r="R771" i="22"/>
  <c r="E805" i="22"/>
  <c r="K805" i="22"/>
  <c r="R785" i="22"/>
  <c r="H809" i="22"/>
  <c r="R801" i="22"/>
  <c r="K801" i="22"/>
  <c r="R781" i="22"/>
  <c r="G781" i="22"/>
  <c r="R773" i="22"/>
  <c r="P773" i="22"/>
  <c r="H773" i="22"/>
  <c r="N775" i="22"/>
  <c r="N797" i="22"/>
  <c r="G797" i="22"/>
  <c r="E797" i="22"/>
  <c r="O773" i="22"/>
  <c r="E801" i="22"/>
  <c r="R811" i="22"/>
  <c r="K809" i="22"/>
  <c r="P797" i="22"/>
  <c r="T769" i="22"/>
  <c r="D761" i="22"/>
  <c r="J805" i="22"/>
  <c r="O805" i="22"/>
  <c r="M801" i="22"/>
  <c r="R809" i="22"/>
  <c r="F773" i="22"/>
  <c r="F805" i="22"/>
  <c r="P785" i="22"/>
  <c r="O809" i="22"/>
  <c r="N789" i="22"/>
  <c r="M813" i="22"/>
  <c r="I805" i="22"/>
  <c r="O785" i="22"/>
  <c r="F801" i="22"/>
  <c r="Q801" i="22"/>
  <c r="J781" i="22"/>
  <c r="R783" i="22"/>
  <c r="M809" i="22"/>
  <c r="L773" i="22"/>
  <c r="M773" i="22"/>
  <c r="K773" i="22"/>
  <c r="E773" i="22"/>
  <c r="J797" i="22"/>
  <c r="H801" i="22"/>
  <c r="I777" i="22"/>
  <c r="R805" i="22"/>
  <c r="O793" i="22"/>
  <c r="N795" i="22"/>
  <c r="R807" i="22"/>
  <c r="I801" i="22"/>
  <c r="G801" i="22"/>
  <c r="F809" i="22"/>
  <c r="E781" i="22"/>
  <c r="N783" i="22"/>
  <c r="J773" i="22"/>
  <c r="N773" i="22"/>
  <c r="I769" i="22"/>
  <c r="F781" i="22"/>
  <c r="R815" i="22"/>
  <c r="H813" i="22"/>
  <c r="E793" i="22"/>
  <c r="H793" i="22"/>
  <c r="J785" i="22"/>
  <c r="N809" i="22"/>
  <c r="N803" i="22"/>
  <c r="K781" i="22"/>
  <c r="L809" i="22"/>
  <c r="M781" i="22"/>
  <c r="I773" i="22"/>
  <c r="E813" i="22"/>
  <c r="P769" i="22"/>
  <c r="D805" i="22"/>
  <c r="R803" i="22"/>
  <c r="Q773" i="22"/>
  <c r="D773" i="22"/>
  <c r="H805" i="22"/>
  <c r="K793" i="22"/>
  <c r="Q809" i="22"/>
  <c r="F813" i="22"/>
  <c r="R791" i="22"/>
  <c r="L781" i="22"/>
  <c r="F777" i="22"/>
  <c r="R775" i="22"/>
  <c r="I797" i="22"/>
  <c r="P801" i="22"/>
  <c r="G813" i="22"/>
  <c r="I809" i="22"/>
  <c r="D785" i="22"/>
  <c r="L706" i="22"/>
  <c r="O698" i="22"/>
  <c r="P746" i="22"/>
  <c r="D722" i="22"/>
  <c r="O722" i="22"/>
  <c r="H738" i="22"/>
  <c r="L710" i="22"/>
  <c r="E710" i="22"/>
  <c r="O718" i="22"/>
  <c r="F730" i="22"/>
  <c r="Q750" i="22"/>
  <c r="N752" i="22"/>
  <c r="D730" i="22"/>
  <c r="F706" i="22"/>
  <c r="E730" i="22"/>
  <c r="J706" i="22"/>
  <c r="N730" i="22"/>
  <c r="E746" i="22"/>
  <c r="T746" i="22"/>
  <c r="H722" i="22"/>
  <c r="I738" i="22"/>
  <c r="E714" i="22"/>
  <c r="M718" i="22"/>
  <c r="R720" i="22"/>
  <c r="R752" i="22"/>
  <c r="F750" i="22"/>
  <c r="N706" i="22"/>
  <c r="K730" i="22"/>
  <c r="D698" i="22"/>
  <c r="Q730" i="22"/>
  <c r="G706" i="22"/>
  <c r="M746" i="22"/>
  <c r="D738" i="22"/>
  <c r="M738" i="22"/>
  <c r="R742" i="22"/>
  <c r="O742" i="22"/>
  <c r="Q742" i="22"/>
  <c r="Q714" i="22"/>
  <c r="I714" i="22"/>
  <c r="O706" i="22"/>
  <c r="G746" i="22"/>
  <c r="F746" i="22"/>
  <c r="H746" i="22"/>
  <c r="Q738" i="22"/>
  <c r="H742" i="22"/>
  <c r="J718" i="22"/>
  <c r="O750" i="22"/>
  <c r="W698" i="22"/>
  <c r="P698" i="22"/>
  <c r="P706" i="22"/>
  <c r="R706" i="22"/>
  <c r="R748" i="22"/>
  <c r="K722" i="22"/>
  <c r="M722" i="22"/>
  <c r="I722" i="22"/>
  <c r="M710" i="22"/>
  <c r="R718" i="22"/>
  <c r="N718" i="22"/>
  <c r="K750" i="22"/>
  <c r="E706" i="22"/>
  <c r="R708" i="22"/>
  <c r="T698" i="22"/>
  <c r="H730" i="22"/>
  <c r="R698" i="22"/>
  <c r="I706" i="22"/>
  <c r="N710" i="22"/>
  <c r="G722" i="22"/>
  <c r="J738" i="22"/>
  <c r="N738" i="22"/>
  <c r="F710" i="22"/>
  <c r="G726" i="22"/>
  <c r="N742" i="22"/>
  <c r="I710" i="22"/>
  <c r="H714" i="22"/>
  <c r="P742" i="22"/>
  <c r="K718" i="22"/>
  <c r="G718" i="22"/>
  <c r="Q718" i="22"/>
  <c r="J730" i="22"/>
  <c r="G750" i="22"/>
  <c r="N708" i="22"/>
  <c r="L746" i="22"/>
  <c r="H706" i="22"/>
  <c r="K706" i="22"/>
  <c r="M706" i="22"/>
  <c r="J722" i="22"/>
  <c r="R722" i="22"/>
  <c r="H710" i="22"/>
  <c r="G710" i="22"/>
  <c r="D710" i="22"/>
  <c r="N732" i="22"/>
  <c r="M730" i="22"/>
  <c r="M750" i="22"/>
  <c r="L750" i="22"/>
  <c r="P750" i="22"/>
  <c r="Q706" i="22"/>
  <c r="D706" i="22"/>
  <c r="F722" i="22"/>
  <c r="N724" i="22"/>
  <c r="Q710" i="22"/>
  <c r="L730" i="22"/>
  <c r="R730" i="22"/>
  <c r="D750" i="22"/>
  <c r="E750" i="22"/>
  <c r="N744" i="22"/>
  <c r="O714" i="22"/>
  <c r="G730" i="22"/>
  <c r="F738" i="22"/>
  <c r="J734" i="22"/>
  <c r="F718" i="22"/>
  <c r="N726" i="22"/>
  <c r="T649" i="22"/>
  <c r="R675" i="22"/>
  <c r="N685" i="22"/>
  <c r="R689" i="22"/>
  <c r="J675" i="22"/>
  <c r="I683" i="22"/>
  <c r="J663" i="22"/>
  <c r="I651" i="22"/>
  <c r="P671" i="22"/>
  <c r="E647" i="22"/>
  <c r="R685" i="22"/>
  <c r="P687" i="22"/>
  <c r="T659" i="22"/>
  <c r="G675" i="22"/>
  <c r="R665" i="22"/>
  <c r="I687" i="22"/>
  <c r="M687" i="22"/>
  <c r="R677" i="22"/>
  <c r="L663" i="22"/>
  <c r="Q675" i="22"/>
  <c r="R687" i="22"/>
  <c r="G671" i="22"/>
  <c r="N683" i="22"/>
  <c r="N651" i="22"/>
  <c r="N655" i="22"/>
  <c r="P675" i="22"/>
  <c r="O663" i="22"/>
  <c r="N675" i="22"/>
  <c r="D687" i="22"/>
  <c r="E671" i="22"/>
  <c r="L675" i="22"/>
  <c r="Q663" i="22"/>
  <c r="I663" i="22"/>
  <c r="D675" i="22"/>
  <c r="R651" i="22"/>
  <c r="E655" i="22"/>
  <c r="T661" i="22"/>
  <c r="E687" i="22"/>
  <c r="E675" i="22"/>
  <c r="J651" i="22"/>
  <c r="N673" i="22"/>
  <c r="K663" i="22"/>
  <c r="L667" i="22"/>
  <c r="K687" i="22"/>
  <c r="F663" i="22"/>
  <c r="G651" i="22"/>
  <c r="H675" i="22"/>
  <c r="M675" i="22"/>
  <c r="L683" i="22"/>
  <c r="T657" i="22"/>
  <c r="T681" i="22"/>
  <c r="E663" i="22"/>
  <c r="N671" i="22"/>
  <c r="D655" i="22"/>
  <c r="F659" i="22"/>
  <c r="P663" i="22"/>
  <c r="M651" i="22"/>
  <c r="O687" i="22"/>
  <c r="N669" i="22"/>
  <c r="P651" i="22"/>
  <c r="M663" i="22"/>
  <c r="D651" i="22"/>
  <c r="F675" i="22"/>
  <c r="H655" i="22"/>
  <c r="E659" i="22"/>
  <c r="I667" i="22"/>
  <c r="K675" i="22"/>
  <c r="H683" i="22"/>
  <c r="Q687" i="22"/>
  <c r="K671" i="22"/>
  <c r="H667" i="22"/>
  <c r="M655" i="22"/>
  <c r="M659" i="22"/>
  <c r="N665" i="22"/>
  <c r="N653" i="22"/>
  <c r="J667" i="22"/>
  <c r="G687" i="22"/>
  <c r="G683" i="22"/>
  <c r="D663" i="22"/>
  <c r="D667" i="22"/>
  <c r="R655" i="22"/>
  <c r="N687" i="22"/>
  <c r="G667" i="22"/>
  <c r="T647" i="22"/>
  <c r="T679" i="22"/>
  <c r="N663" i="22"/>
  <c r="Q651" i="22"/>
  <c r="F651" i="22"/>
  <c r="O667" i="22"/>
  <c r="Q683" i="22"/>
  <c r="Q659" i="22"/>
  <c r="G663" i="22"/>
  <c r="N667" i="22"/>
  <c r="L651" i="22"/>
  <c r="K683" i="22"/>
  <c r="O675" i="22"/>
  <c r="J687" i="22"/>
  <c r="R667" i="22"/>
  <c r="J655" i="22"/>
  <c r="I675" i="22"/>
  <c r="I671" i="22"/>
  <c r="F687" i="22"/>
  <c r="H651" i="22"/>
  <c r="Q667" i="22"/>
  <c r="R683" i="22"/>
  <c r="N689" i="22"/>
  <c r="L655" i="22"/>
  <c r="R663" i="22"/>
  <c r="H687" i="22"/>
  <c r="M647" i="22"/>
  <c r="K667" i="22"/>
  <c r="E683" i="22"/>
  <c r="E651" i="22"/>
  <c r="R653" i="22"/>
  <c r="H580" i="22"/>
  <c r="D580" i="22"/>
  <c r="D572" i="22"/>
  <c r="R616" i="22"/>
  <c r="E600" i="22"/>
  <c r="I600" i="22"/>
  <c r="R602" i="22"/>
  <c r="N612" i="22"/>
  <c r="E588" i="22"/>
  <c r="N588" i="22"/>
  <c r="E580" i="22"/>
  <c r="R580" i="22"/>
  <c r="K616" i="22"/>
  <c r="G616" i="22"/>
  <c r="Q600" i="22"/>
  <c r="F624" i="22"/>
  <c r="P624" i="22"/>
  <c r="J612" i="22"/>
  <c r="L612" i="22"/>
  <c r="R594" i="22"/>
  <c r="P588" i="22"/>
  <c r="Q588" i="22"/>
  <c r="N582" i="22"/>
  <c r="R582" i="22"/>
  <c r="M616" i="22"/>
  <c r="N618" i="22"/>
  <c r="P600" i="22"/>
  <c r="O588" i="22"/>
  <c r="D620" i="22"/>
  <c r="N608" i="22"/>
  <c r="R572" i="22"/>
  <c r="D616" i="22"/>
  <c r="H616" i="22"/>
  <c r="Q616" i="22"/>
  <c r="O600" i="22"/>
  <c r="N600" i="22"/>
  <c r="N590" i="22"/>
  <c r="L620" i="22"/>
  <c r="G596" i="22"/>
  <c r="E608" i="22"/>
  <c r="K580" i="22"/>
  <c r="L616" i="22"/>
  <c r="F616" i="22"/>
  <c r="I616" i="22"/>
  <c r="H600" i="22"/>
  <c r="R590" i="22"/>
  <c r="R588" i="22"/>
  <c r="L584" i="22"/>
  <c r="T572" i="22"/>
  <c r="J616" i="22"/>
  <c r="R618" i="22"/>
  <c r="N602" i="22"/>
  <c r="M600" i="22"/>
  <c r="O624" i="22"/>
  <c r="G624" i="22"/>
  <c r="D624" i="22"/>
  <c r="O612" i="22"/>
  <c r="F612" i="22"/>
  <c r="H612" i="22"/>
  <c r="D592" i="22"/>
  <c r="E592" i="22"/>
  <c r="G592" i="22"/>
  <c r="I588" i="22"/>
  <c r="M596" i="22"/>
  <c r="Q608" i="22"/>
  <c r="M580" i="22"/>
  <c r="O572" i="22"/>
  <c r="N598" i="22"/>
  <c r="R608" i="22"/>
  <c r="P580" i="22"/>
  <c r="Q580" i="22"/>
  <c r="E616" i="22"/>
  <c r="P616" i="22"/>
  <c r="R600" i="22"/>
  <c r="L600" i="22"/>
  <c r="D600" i="22"/>
  <c r="J588" i="22"/>
  <c r="G588" i="22"/>
  <c r="L596" i="22"/>
  <c r="H608" i="22"/>
  <c r="N616" i="22"/>
  <c r="J600" i="22"/>
  <c r="R610" i="22"/>
  <c r="N606" i="22"/>
  <c r="I596" i="22"/>
  <c r="R614" i="22"/>
  <c r="K588" i="22"/>
  <c r="L624" i="22"/>
  <c r="O592" i="22"/>
  <c r="N584" i="22"/>
  <c r="P620" i="22"/>
  <c r="W509" i="22"/>
  <c r="G529" i="22"/>
  <c r="I533" i="22"/>
  <c r="R533" i="22"/>
  <c r="Q557" i="22"/>
  <c r="N557" i="22"/>
  <c r="D553" i="22"/>
  <c r="R555" i="22"/>
  <c r="R553" i="22"/>
  <c r="Q537" i="22"/>
  <c r="I525" i="22"/>
  <c r="R525" i="22"/>
  <c r="D525" i="22"/>
  <c r="G541" i="22"/>
  <c r="L545" i="22"/>
  <c r="T519" i="22"/>
  <c r="D517" i="22"/>
  <c r="H533" i="22"/>
  <c r="L533" i="22"/>
  <c r="D557" i="22"/>
  <c r="I553" i="22"/>
  <c r="G553" i="22"/>
  <c r="M537" i="22"/>
  <c r="I537" i="22"/>
  <c r="M525" i="22"/>
  <c r="J525" i="22"/>
  <c r="H525" i="22"/>
  <c r="I541" i="22"/>
  <c r="J541" i="22"/>
  <c r="N545" i="22"/>
  <c r="E545" i="22"/>
  <c r="Q545" i="22"/>
  <c r="J545" i="22"/>
  <c r="J561" i="22"/>
  <c r="Q529" i="22"/>
  <c r="H529" i="22"/>
  <c r="N533" i="22"/>
  <c r="J533" i="22"/>
  <c r="I557" i="22"/>
  <c r="J557" i="22"/>
  <c r="G557" i="22"/>
  <c r="P553" i="22"/>
  <c r="F537" i="22"/>
  <c r="G537" i="22"/>
  <c r="P525" i="22"/>
  <c r="N527" i="22"/>
  <c r="D545" i="22"/>
  <c r="R545" i="22"/>
  <c r="N559" i="22"/>
  <c r="H541" i="22"/>
  <c r="N547" i="22"/>
  <c r="I545" i="22"/>
  <c r="F545" i="22"/>
  <c r="R561" i="22"/>
  <c r="N529" i="22"/>
  <c r="P529" i="22"/>
  <c r="R535" i="22"/>
  <c r="O533" i="22"/>
  <c r="O557" i="22"/>
  <c r="E557" i="22"/>
  <c r="N553" i="22"/>
  <c r="E553" i="22"/>
  <c r="M553" i="22"/>
  <c r="P537" i="22"/>
  <c r="N539" i="22"/>
  <c r="J537" i="22"/>
  <c r="R527" i="22"/>
  <c r="O525" i="22"/>
  <c r="N543" i="22"/>
  <c r="F541" i="22"/>
  <c r="N541" i="22"/>
  <c r="G545" i="22"/>
  <c r="G561" i="22"/>
  <c r="M529" i="22"/>
  <c r="N531" i="22"/>
  <c r="R531" i="22"/>
  <c r="D533" i="22"/>
  <c r="P533" i="22"/>
  <c r="G533" i="22"/>
  <c r="L557" i="22"/>
  <c r="L553" i="22"/>
  <c r="H553" i="22"/>
  <c r="E537" i="22"/>
  <c r="G525" i="22"/>
  <c r="E525" i="22"/>
  <c r="O541" i="22"/>
  <c r="M541" i="22"/>
  <c r="P545" i="22"/>
  <c r="H545" i="22"/>
  <c r="P517" i="22"/>
  <c r="D511" i="22"/>
  <c r="I529" i="22"/>
  <c r="L529" i="22"/>
  <c r="J529" i="22"/>
  <c r="Q533" i="22"/>
  <c r="F533" i="22"/>
  <c r="E533" i="22"/>
  <c r="R557" i="22"/>
  <c r="R559" i="22"/>
  <c r="Q553" i="22"/>
  <c r="O553" i="22"/>
  <c r="R521" i="22"/>
  <c r="R537" i="22"/>
  <c r="N537" i="22"/>
  <c r="Q525" i="22"/>
  <c r="L525" i="22"/>
  <c r="L541" i="22"/>
  <c r="R543" i="22"/>
  <c r="E541" i="22"/>
  <c r="R517" i="22"/>
  <c r="O509" i="22"/>
  <c r="R541" i="22"/>
  <c r="R547" i="22"/>
  <c r="M545" i="22"/>
  <c r="D541" i="22"/>
  <c r="O545" i="22"/>
  <c r="O561" i="22"/>
  <c r="K537" i="22"/>
  <c r="N525" i="22"/>
  <c r="M557" i="22"/>
  <c r="K553" i="22"/>
  <c r="K541" i="22"/>
  <c r="K533" i="22"/>
  <c r="P521" i="22"/>
  <c r="K545" i="22"/>
  <c r="F529" i="22"/>
  <c r="D549" i="22"/>
  <c r="Q454" i="22"/>
  <c r="H454" i="22"/>
  <c r="D454" i="22"/>
  <c r="R488" i="22"/>
  <c r="J462" i="22"/>
  <c r="O482" i="22"/>
  <c r="I486" i="22"/>
  <c r="E486" i="22"/>
  <c r="L498" i="22"/>
  <c r="I458" i="22"/>
  <c r="F486" i="22"/>
  <c r="D458" i="22"/>
  <c r="H470" i="22"/>
  <c r="P454" i="22"/>
  <c r="R454" i="22"/>
  <c r="N456" i="22"/>
  <c r="O474" i="22"/>
  <c r="O486" i="22"/>
  <c r="R486" i="22"/>
  <c r="G486" i="22"/>
  <c r="E466" i="22"/>
  <c r="M458" i="22"/>
  <c r="Q462" i="22"/>
  <c r="P462" i="22"/>
  <c r="K482" i="22"/>
  <c r="P482" i="22"/>
  <c r="K462" i="22"/>
  <c r="N498" i="22"/>
  <c r="L478" i="22"/>
  <c r="D482" i="22"/>
  <c r="Q474" i="22"/>
  <c r="N468" i="22"/>
  <c r="N488" i="22"/>
  <c r="P458" i="22"/>
  <c r="E458" i="22"/>
  <c r="R446" i="22"/>
  <c r="F462" i="22"/>
  <c r="J486" i="22"/>
  <c r="L486" i="22"/>
  <c r="F454" i="22"/>
  <c r="N464" i="22"/>
  <c r="I462" i="22"/>
  <c r="D498" i="22"/>
  <c r="N484" i="22"/>
  <c r="F466" i="22"/>
  <c r="J474" i="22"/>
  <c r="J478" i="22"/>
  <c r="H486" i="22"/>
  <c r="O470" i="22"/>
  <c r="Q482" i="22"/>
  <c r="O446" i="22"/>
  <c r="E498" i="22"/>
  <c r="I474" i="22"/>
  <c r="Q498" i="22"/>
  <c r="K454" i="22"/>
  <c r="F458" i="22"/>
  <c r="I482" i="22"/>
  <c r="I466" i="22"/>
  <c r="G474" i="22"/>
  <c r="G454" i="22"/>
  <c r="Q478" i="22"/>
  <c r="M498" i="22"/>
  <c r="R480" i="22"/>
  <c r="O490" i="22"/>
  <c r="R466" i="22"/>
  <c r="M486" i="22"/>
  <c r="D486" i="22"/>
  <c r="L454" i="22"/>
  <c r="P486" i="22"/>
  <c r="Q486" i="22"/>
  <c r="R462" i="22"/>
  <c r="G482" i="22"/>
  <c r="P478" i="22"/>
  <c r="N482" i="22"/>
  <c r="N486" i="22"/>
  <c r="O462" i="22"/>
  <c r="R496" i="22"/>
  <c r="G490" i="22"/>
  <c r="D470" i="22"/>
  <c r="H466" i="22"/>
  <c r="N478" i="22"/>
  <c r="E462" i="22"/>
  <c r="R482" i="22"/>
  <c r="G498" i="22"/>
  <c r="P383" i="22"/>
  <c r="N415" i="22"/>
  <c r="R397" i="22"/>
  <c r="F435" i="22"/>
  <c r="M415" i="22"/>
  <c r="F415" i="22"/>
  <c r="D435" i="22"/>
  <c r="M391" i="22"/>
  <c r="H411" i="22"/>
  <c r="J427" i="22"/>
  <c r="Q395" i="22"/>
  <c r="E435" i="22"/>
  <c r="P419" i="22"/>
  <c r="H415" i="22"/>
  <c r="O383" i="22"/>
  <c r="N431" i="22"/>
  <c r="D385" i="22"/>
  <c r="K431" i="22"/>
  <c r="T383" i="22"/>
  <c r="O403" i="22"/>
  <c r="J403" i="22"/>
  <c r="P431" i="22"/>
  <c r="P403" i="22"/>
  <c r="Q407" i="22"/>
  <c r="R383" i="22"/>
  <c r="P423" i="22"/>
  <c r="L423" i="22"/>
  <c r="O435" i="22"/>
  <c r="K423" i="22"/>
  <c r="E423" i="22"/>
  <c r="L411" i="22"/>
  <c r="D395" i="22"/>
  <c r="R425" i="22"/>
  <c r="I395" i="22"/>
  <c r="G419" i="22"/>
  <c r="Q391" i="22"/>
  <c r="F403" i="22"/>
  <c r="L403" i="22"/>
  <c r="R393" i="22"/>
  <c r="R391" i="22"/>
  <c r="H419" i="22"/>
  <c r="E431" i="22"/>
  <c r="O391" i="22"/>
  <c r="D391" i="22"/>
  <c r="E395" i="22"/>
  <c r="J435" i="22"/>
  <c r="E419" i="22"/>
  <c r="Q411" i="22"/>
  <c r="F411" i="22"/>
  <c r="H435" i="22"/>
  <c r="N433" i="22"/>
  <c r="I419" i="22"/>
  <c r="G403" i="22"/>
  <c r="N395" i="22"/>
  <c r="R413" i="22"/>
  <c r="E391" i="22"/>
  <c r="F391" i="22"/>
  <c r="P391" i="22"/>
  <c r="D383" i="22"/>
  <c r="N391" i="22"/>
  <c r="N403" i="22"/>
  <c r="J391" i="22"/>
  <c r="H391" i="22"/>
  <c r="G391" i="22"/>
  <c r="K403" i="22"/>
  <c r="I391" i="22"/>
  <c r="N417" i="22"/>
  <c r="N411" i="22"/>
  <c r="I403" i="22"/>
  <c r="I399" i="22"/>
  <c r="R437" i="22"/>
  <c r="M435" i="22"/>
  <c r="P411" i="22"/>
  <c r="N397" i="22"/>
  <c r="N423" i="22"/>
  <c r="L415" i="22"/>
  <c r="F395" i="22"/>
  <c r="M411" i="22"/>
  <c r="I435" i="22"/>
  <c r="L419" i="22"/>
  <c r="H352" i="22"/>
  <c r="Q360" i="22"/>
  <c r="F352" i="22"/>
  <c r="R366" i="22"/>
  <c r="R360" i="22"/>
  <c r="M356" i="22"/>
  <c r="O364" i="22"/>
  <c r="N332" i="22"/>
  <c r="L356" i="22"/>
  <c r="N354" i="22"/>
  <c r="F332" i="22"/>
  <c r="F364" i="22"/>
  <c r="E336" i="22"/>
  <c r="R342" i="22"/>
  <c r="E352" i="22"/>
  <c r="F344" i="22"/>
  <c r="G352" i="22"/>
  <c r="D360" i="22"/>
  <c r="Q344" i="22"/>
  <c r="G356" i="22"/>
  <c r="O332" i="22"/>
  <c r="H356" i="22"/>
  <c r="D332" i="22"/>
  <c r="Q336" i="22"/>
  <c r="G368" i="22"/>
  <c r="G340" i="22"/>
  <c r="I356" i="22"/>
  <c r="O372" i="22"/>
  <c r="F356" i="22"/>
  <c r="L368" i="22"/>
  <c r="D328" i="22"/>
  <c r="H332" i="22"/>
  <c r="J348" i="22"/>
  <c r="N366" i="22"/>
  <c r="N360" i="22"/>
  <c r="H364" i="22"/>
  <c r="J340" i="22"/>
  <c r="Q352" i="22"/>
  <c r="H360" i="22"/>
  <c r="E360" i="22"/>
  <c r="R338" i="22"/>
  <c r="L360" i="22"/>
  <c r="W320" i="22"/>
  <c r="M360" i="22"/>
  <c r="P360" i="22"/>
  <c r="O360" i="22"/>
  <c r="N334" i="22"/>
  <c r="R358" i="22"/>
  <c r="J336" i="22"/>
  <c r="I360" i="22"/>
  <c r="M364" i="22"/>
  <c r="P336" i="22"/>
  <c r="I344" i="22"/>
  <c r="K328" i="22"/>
  <c r="G332" i="22"/>
  <c r="T328" i="22"/>
  <c r="I336" i="22"/>
  <c r="J360" i="22"/>
  <c r="O368" i="22"/>
  <c r="G344" i="22"/>
  <c r="E332" i="22"/>
  <c r="N346" i="22"/>
  <c r="E364" i="22"/>
  <c r="J344" i="22"/>
  <c r="N338" i="22"/>
  <c r="R334" i="22"/>
  <c r="P352" i="22"/>
  <c r="Q364" i="22"/>
  <c r="N336" i="22"/>
  <c r="R352" i="22"/>
  <c r="Q356" i="22"/>
  <c r="R336" i="22"/>
  <c r="O356" i="22"/>
  <c r="J352" i="22"/>
  <c r="M352" i="22"/>
  <c r="D336" i="22"/>
  <c r="L364" i="22"/>
  <c r="H328" i="22"/>
  <c r="D356" i="22"/>
  <c r="J368" i="22"/>
  <c r="J364" i="22"/>
  <c r="D344" i="22"/>
  <c r="O344" i="22"/>
  <c r="R330" i="22"/>
  <c r="O328" i="22"/>
  <c r="R346" i="22"/>
  <c r="R362" i="22"/>
  <c r="D364" i="22"/>
  <c r="J356" i="22"/>
  <c r="D352" i="22"/>
  <c r="M344" i="22"/>
  <c r="M348" i="22"/>
  <c r="P320" i="22"/>
  <c r="F360" i="22"/>
  <c r="L352" i="22"/>
  <c r="P356" i="22"/>
  <c r="R332" i="22"/>
  <c r="L332" i="22"/>
  <c r="L344" i="22"/>
  <c r="P332" i="22"/>
  <c r="I332" i="22"/>
  <c r="G360" i="22"/>
  <c r="M340" i="22"/>
  <c r="E356" i="22"/>
  <c r="O320" i="22"/>
  <c r="G364" i="22"/>
  <c r="E344" i="22"/>
  <c r="N344" i="22"/>
  <c r="G336" i="22"/>
  <c r="O352" i="22"/>
  <c r="R344" i="22"/>
  <c r="N356" i="22"/>
  <c r="I372" i="22"/>
  <c r="N358" i="22"/>
  <c r="I328" i="22"/>
  <c r="D322" i="22"/>
  <c r="P344" i="22"/>
  <c r="N364" i="22"/>
  <c r="P348" i="22"/>
  <c r="P364" i="22"/>
  <c r="H336" i="22"/>
  <c r="N342" i="22"/>
  <c r="R354" i="22"/>
  <c r="K336" i="22"/>
  <c r="I340" i="22"/>
  <c r="E348" i="22"/>
  <c r="O336" i="22"/>
  <c r="I352" i="22"/>
  <c r="L265" i="22"/>
  <c r="N265" i="22"/>
  <c r="O257" i="22"/>
  <c r="D285" i="22"/>
  <c r="P301" i="22"/>
  <c r="O297" i="22"/>
  <c r="O305" i="22"/>
  <c r="G297" i="22"/>
  <c r="N307" i="22"/>
  <c r="R299" i="22"/>
  <c r="H297" i="22"/>
  <c r="G269" i="22"/>
  <c r="F309" i="22"/>
  <c r="O285" i="22"/>
  <c r="J265" i="22"/>
  <c r="D257" i="22"/>
  <c r="J305" i="22"/>
  <c r="K277" i="22"/>
  <c r="N305" i="22"/>
  <c r="K265" i="22"/>
  <c r="N271" i="22"/>
  <c r="O301" i="22"/>
  <c r="Q285" i="22"/>
  <c r="K281" i="22"/>
  <c r="E309" i="22"/>
  <c r="I265" i="22"/>
  <c r="M265" i="22"/>
  <c r="W257" i="22"/>
  <c r="E297" i="22"/>
  <c r="D309" i="22"/>
  <c r="Q281" i="22"/>
  <c r="G305" i="22"/>
  <c r="R265" i="22"/>
  <c r="O265" i="22"/>
  <c r="P257" i="22"/>
  <c r="Q265" i="22"/>
  <c r="F265" i="22"/>
  <c r="Q273" i="22"/>
  <c r="O281" i="22"/>
  <c r="I305" i="22"/>
  <c r="R311" i="22"/>
  <c r="R275" i="22"/>
  <c r="N281" i="22"/>
  <c r="L293" i="22"/>
  <c r="P265" i="22"/>
  <c r="M277" i="22"/>
  <c r="N301" i="22"/>
  <c r="Q301" i="22"/>
  <c r="F285" i="22"/>
  <c r="J293" i="22"/>
  <c r="H301" i="22"/>
  <c r="R297" i="22"/>
  <c r="F301" i="22"/>
  <c r="E265" i="22"/>
  <c r="R267" i="22"/>
  <c r="M305" i="22"/>
  <c r="E305" i="22"/>
  <c r="G301" i="22"/>
  <c r="R305" i="22"/>
  <c r="M293" i="22"/>
  <c r="E301" i="22"/>
  <c r="R287" i="22"/>
  <c r="K305" i="22"/>
  <c r="F289" i="22"/>
  <c r="H273" i="22"/>
  <c r="D269" i="22"/>
  <c r="N267" i="22"/>
  <c r="I297" i="22"/>
  <c r="R285" i="22"/>
  <c r="H305" i="22"/>
  <c r="R301" i="22"/>
  <c r="R309" i="22"/>
  <c r="R283" i="22"/>
  <c r="F305" i="22"/>
  <c r="J281" i="22"/>
  <c r="R307" i="22"/>
  <c r="J285" i="22"/>
  <c r="N289" i="22"/>
  <c r="O309" i="22"/>
  <c r="L238" i="22"/>
  <c r="R246" i="22"/>
  <c r="O194" i="22"/>
  <c r="P238" i="22"/>
  <c r="N224" i="22"/>
  <c r="R238" i="22"/>
  <c r="W194" i="22"/>
  <c r="N206" i="22"/>
  <c r="Q202" i="22"/>
  <c r="N226" i="22"/>
  <c r="P222" i="22"/>
  <c r="J226" i="22"/>
  <c r="J206" i="22"/>
  <c r="P206" i="22"/>
  <c r="O206" i="22"/>
  <c r="H226" i="22"/>
  <c r="M202" i="22"/>
  <c r="E214" i="22"/>
  <c r="M206" i="22"/>
  <c r="L202" i="22"/>
  <c r="E242" i="22"/>
  <c r="N202" i="22"/>
  <c r="K202" i="22"/>
  <c r="M238" i="22"/>
  <c r="R226" i="22"/>
  <c r="H214" i="22"/>
  <c r="F226" i="22"/>
  <c r="I202" i="22"/>
  <c r="R206" i="22"/>
  <c r="E206" i="22"/>
  <c r="D194" i="22"/>
  <c r="H206" i="22"/>
  <c r="E222" i="22"/>
  <c r="H222" i="22"/>
  <c r="L246" i="22"/>
  <c r="D214" i="22"/>
  <c r="L214" i="22"/>
  <c r="R204" i="22"/>
  <c r="M246" i="22"/>
  <c r="O238" i="22"/>
  <c r="H242" i="22"/>
  <c r="N204" i="22"/>
  <c r="N248" i="22"/>
  <c r="I246" i="22"/>
  <c r="N228" i="22"/>
  <c r="N208" i="22"/>
  <c r="L206" i="22"/>
  <c r="R194" i="22"/>
  <c r="L222" i="22"/>
  <c r="P202" i="22"/>
  <c r="E238" i="22"/>
  <c r="F202" i="22"/>
  <c r="L226" i="22"/>
  <c r="G206" i="22"/>
  <c r="F234" i="22"/>
  <c r="I226" i="22"/>
  <c r="R228" i="22"/>
  <c r="J238" i="22"/>
  <c r="H246" i="22"/>
  <c r="D226" i="22"/>
  <c r="D246" i="22"/>
  <c r="E226" i="22"/>
  <c r="P226" i="22"/>
  <c r="D222" i="22"/>
  <c r="H238" i="22"/>
  <c r="I206" i="22"/>
  <c r="F238" i="22"/>
  <c r="M226" i="22"/>
  <c r="F246" i="22"/>
  <c r="Q238" i="22"/>
  <c r="T194" i="22"/>
  <c r="G246" i="22"/>
  <c r="O226" i="22"/>
  <c r="I222" i="22"/>
  <c r="Q234" i="22"/>
  <c r="G238" i="22"/>
  <c r="M230" i="22"/>
  <c r="P194" i="22"/>
  <c r="R208" i="22"/>
  <c r="H202" i="22"/>
  <c r="G202" i="22"/>
  <c r="Q206" i="22"/>
  <c r="O246" i="22"/>
  <c r="D238" i="22"/>
  <c r="N238" i="22"/>
  <c r="F222" i="22"/>
  <c r="G222" i="22"/>
  <c r="I238" i="22"/>
  <c r="H234" i="22"/>
  <c r="O202" i="22"/>
  <c r="Q246" i="22"/>
  <c r="G214" i="22"/>
  <c r="R248" i="22"/>
  <c r="F206" i="22"/>
  <c r="K218" i="22"/>
  <c r="P242" i="22"/>
  <c r="K210" i="22"/>
  <c r="R171" i="22"/>
  <c r="M139" i="22"/>
  <c r="P171" i="22"/>
  <c r="R181" i="22"/>
  <c r="F139" i="22"/>
  <c r="P147" i="22"/>
  <c r="K175" i="22"/>
  <c r="K167" i="22"/>
  <c r="N171" i="22"/>
  <c r="L147" i="22"/>
  <c r="F171" i="22"/>
  <c r="K151" i="22"/>
  <c r="J147" i="22"/>
  <c r="I179" i="22"/>
  <c r="J143" i="22"/>
  <c r="L163" i="22"/>
  <c r="N179" i="22"/>
  <c r="P183" i="22"/>
  <c r="G171" i="22"/>
  <c r="R143" i="22"/>
  <c r="P131" i="22"/>
  <c r="J139" i="22"/>
  <c r="F163" i="22"/>
  <c r="L139" i="22"/>
  <c r="M163" i="22"/>
  <c r="N165" i="22"/>
  <c r="J163" i="22"/>
  <c r="H167" i="22"/>
  <c r="O163" i="22"/>
  <c r="O171" i="22"/>
  <c r="L167" i="22"/>
  <c r="K183" i="22"/>
  <c r="R173" i="22"/>
  <c r="P167" i="22"/>
  <c r="I163" i="22"/>
  <c r="J167" i="22"/>
  <c r="G139" i="22"/>
  <c r="N177" i="22"/>
  <c r="R165" i="22"/>
  <c r="W131" i="22"/>
  <c r="M155" i="22"/>
  <c r="D179" i="22"/>
  <c r="N139" i="22"/>
  <c r="K163" i="22"/>
  <c r="G143" i="22"/>
  <c r="P143" i="22"/>
  <c r="G167" i="22"/>
  <c r="T131" i="22"/>
  <c r="Q139" i="22"/>
  <c r="O147" i="22"/>
  <c r="G147" i="22"/>
  <c r="R141" i="22"/>
  <c r="I183" i="22"/>
  <c r="N175" i="22"/>
  <c r="O179" i="22"/>
  <c r="J179" i="22"/>
  <c r="O139" i="22"/>
  <c r="M147" i="22"/>
  <c r="M171" i="22"/>
  <c r="G159" i="22"/>
  <c r="P179" i="22"/>
  <c r="D175" i="22"/>
  <c r="K159" i="22"/>
  <c r="L143" i="22"/>
  <c r="R167" i="22"/>
  <c r="N141" i="22"/>
  <c r="D155" i="22"/>
  <c r="D143" i="22"/>
  <c r="K143" i="22"/>
  <c r="N149" i="22"/>
  <c r="I159" i="22"/>
  <c r="F167" i="22"/>
  <c r="J171" i="22"/>
  <c r="H147" i="22"/>
  <c r="E175" i="22"/>
  <c r="H171" i="22"/>
  <c r="M167" i="22"/>
  <c r="G155" i="22"/>
  <c r="O167" i="22"/>
  <c r="I139" i="22"/>
  <c r="I147" i="22"/>
  <c r="D133" i="22"/>
  <c r="R139" i="22"/>
  <c r="Q167" i="22"/>
  <c r="F143" i="22"/>
  <c r="R155" i="22"/>
  <c r="I171" i="22"/>
  <c r="D171" i="22"/>
  <c r="K139" i="22"/>
  <c r="G183" i="22"/>
  <c r="D151" i="22"/>
  <c r="N173" i="22"/>
  <c r="K171" i="22"/>
  <c r="N167" i="22"/>
  <c r="L171" i="22"/>
  <c r="K147" i="22"/>
  <c r="N155" i="22"/>
  <c r="F183" i="22"/>
  <c r="R131" i="22"/>
  <c r="N143" i="22"/>
  <c r="D131" i="22"/>
  <c r="O155" i="22"/>
  <c r="E151" i="22"/>
  <c r="G163" i="22"/>
  <c r="Q171" i="22"/>
  <c r="R183" i="22"/>
  <c r="R149" i="22"/>
  <c r="H179" i="22"/>
  <c r="J155" i="22"/>
  <c r="Q147" i="22"/>
  <c r="N86" i="22"/>
  <c r="N80" i="22"/>
  <c r="O120" i="22"/>
  <c r="H100" i="22"/>
  <c r="G96" i="22"/>
  <c r="K96" i="22"/>
  <c r="E104" i="22"/>
  <c r="N98" i="22"/>
  <c r="H96" i="22"/>
  <c r="K112" i="22"/>
  <c r="I116" i="22"/>
  <c r="F92" i="22"/>
  <c r="F88" i="22"/>
  <c r="Q84" i="22"/>
  <c r="D96" i="22"/>
  <c r="H120" i="22"/>
  <c r="N90" i="22"/>
  <c r="D68" i="22"/>
  <c r="O68" i="22"/>
  <c r="R92" i="22"/>
  <c r="I92" i="22"/>
  <c r="R100" i="22"/>
  <c r="D70" i="22"/>
  <c r="Q80" i="22"/>
  <c r="Q96" i="22"/>
  <c r="R118" i="22"/>
  <c r="Q92" i="22"/>
  <c r="P100" i="22"/>
  <c r="D80" i="22"/>
  <c r="I112" i="22"/>
  <c r="P112" i="22"/>
  <c r="Q120" i="22"/>
  <c r="R110" i="22"/>
  <c r="N94" i="22"/>
  <c r="J88" i="22"/>
  <c r="L108" i="22"/>
  <c r="R82" i="22"/>
  <c r="K80" i="22"/>
  <c r="Q112" i="22"/>
  <c r="G112" i="22"/>
  <c r="R106" i="22"/>
  <c r="Q116" i="22"/>
  <c r="R120" i="22"/>
  <c r="M80" i="22"/>
  <c r="F84" i="22"/>
  <c r="Q76" i="22"/>
  <c r="D76" i="22"/>
  <c r="H76" i="22"/>
  <c r="H112" i="22"/>
  <c r="L88" i="22"/>
  <c r="P68" i="22"/>
  <c r="L116" i="22"/>
  <c r="F80" i="22"/>
  <c r="R112" i="22"/>
  <c r="G116" i="22"/>
  <c r="D88" i="22"/>
  <c r="R114" i="22"/>
  <c r="E88" i="22"/>
  <c r="E96" i="22"/>
  <c r="P120" i="22"/>
  <c r="F116" i="22"/>
  <c r="L76" i="22"/>
  <c r="K92" i="22"/>
  <c r="H88" i="22"/>
  <c r="P96" i="22"/>
  <c r="R68" i="22"/>
  <c r="R116" i="22"/>
  <c r="F76" i="22"/>
  <c r="N102" i="22"/>
  <c r="E92" i="22"/>
  <c r="M96" i="22"/>
  <c r="N88" i="22"/>
  <c r="F112" i="22"/>
  <c r="Q108" i="22"/>
  <c r="L100" i="22"/>
  <c r="J92" i="22"/>
  <c r="P76" i="22"/>
  <c r="F96" i="22"/>
  <c r="R76" i="22"/>
  <c r="R80" i="22"/>
  <c r="K116" i="22"/>
  <c r="G100" i="22"/>
  <c r="D84" i="22"/>
  <c r="R122" i="22"/>
  <c r="N118" i="22"/>
  <c r="O116" i="22"/>
  <c r="P116" i="22"/>
  <c r="N76" i="22"/>
  <c r="R90" i="22"/>
  <c r="H116" i="22"/>
  <c r="I96" i="22"/>
  <c r="G92" i="22"/>
  <c r="K88" i="22"/>
  <c r="P80" i="22"/>
  <c r="K120" i="22"/>
  <c r="R94" i="22"/>
  <c r="J96" i="22"/>
  <c r="D112" i="22"/>
  <c r="D120" i="22"/>
  <c r="H92" i="22"/>
  <c r="O96" i="22"/>
  <c r="O92" i="22"/>
  <c r="N112" i="22"/>
  <c r="E112" i="22"/>
  <c r="H108" i="22"/>
  <c r="G84" i="22"/>
  <c r="M116" i="22"/>
  <c r="L80" i="22"/>
  <c r="N78" i="22"/>
  <c r="N92" i="22"/>
  <c r="H80" i="22"/>
  <c r="J80" i="22"/>
  <c r="N116" i="22"/>
  <c r="I80" i="22"/>
  <c r="N104" i="22"/>
  <c r="R88" i="22"/>
  <c r="E80" i="22"/>
  <c r="E116" i="22"/>
  <c r="L96" i="22"/>
  <c r="J116" i="22"/>
  <c r="O80" i="22"/>
  <c r="N114" i="22"/>
  <c r="G80" i="22"/>
  <c r="M92" i="22"/>
  <c r="N120" i="22"/>
  <c r="L120" i="22"/>
  <c r="M112" i="22"/>
  <c r="M120" i="22"/>
  <c r="N96" i="22"/>
  <c r="G120" i="22"/>
  <c r="J120" i="22"/>
  <c r="K84" i="22"/>
  <c r="J112" i="22"/>
  <c r="P88" i="22"/>
  <c r="D116" i="22"/>
  <c r="G76" i="22"/>
  <c r="E120" i="22"/>
  <c r="R96" i="22"/>
  <c r="G88" i="22"/>
  <c r="R98" i="22"/>
  <c r="M88" i="22"/>
  <c r="T47" i="22"/>
  <c r="T15" i="22"/>
  <c r="T13" i="22"/>
  <c r="M37" i="22"/>
  <c r="P29" i="22"/>
  <c r="G53" i="22"/>
  <c r="R43" i="22"/>
  <c r="J37" i="22"/>
  <c r="I49" i="22"/>
  <c r="R25" i="22"/>
  <c r="F45" i="22"/>
  <c r="E33" i="22"/>
  <c r="M57" i="22"/>
  <c r="O49" i="22"/>
  <c r="G45" i="22"/>
  <c r="M17" i="22"/>
  <c r="H33" i="22"/>
  <c r="R35" i="22"/>
  <c r="N41" i="22"/>
  <c r="I37" i="22"/>
  <c r="L53" i="22"/>
  <c r="M53" i="22"/>
  <c r="H45" i="22"/>
  <c r="L37" i="22"/>
  <c r="D45" i="22"/>
  <c r="N53" i="22"/>
  <c r="R23" i="22"/>
  <c r="E41" i="22"/>
  <c r="N43" i="22"/>
  <c r="R33" i="22"/>
  <c r="H37" i="22"/>
  <c r="R49" i="22"/>
  <c r="L21" i="22"/>
  <c r="Q41" i="22"/>
  <c r="L45" i="22"/>
  <c r="Q53" i="22"/>
  <c r="Q29" i="22"/>
  <c r="R39" i="22"/>
  <c r="F41" i="22"/>
  <c r="N29" i="22"/>
  <c r="L41" i="22"/>
  <c r="R31" i="22"/>
  <c r="Q57" i="22"/>
  <c r="F21" i="22"/>
  <c r="N39" i="22"/>
  <c r="I17" i="22"/>
  <c r="O57" i="22"/>
  <c r="H41" i="22"/>
  <c r="G29" i="22"/>
  <c r="H17" i="22"/>
  <c r="O53" i="22"/>
  <c r="R59" i="22"/>
  <c r="F17" i="22"/>
  <c r="R17" i="22"/>
  <c r="G49" i="22"/>
  <c r="F53" i="22"/>
  <c r="R57" i="22"/>
  <c r="N33" i="22"/>
  <c r="E29" i="22"/>
  <c r="P37" i="22"/>
  <c r="G33" i="22"/>
  <c r="E21" i="22"/>
  <c r="N59" i="22"/>
  <c r="R51" i="22"/>
  <c r="M41" i="22"/>
  <c r="D41" i="22"/>
  <c r="R19" i="22"/>
  <c r="H49" i="22"/>
  <c r="G21" i="22"/>
  <c r="J49" i="22"/>
  <c r="O45" i="22"/>
  <c r="H21" i="22"/>
  <c r="I29" i="22"/>
  <c r="P41" i="22"/>
  <c r="Q21" i="22"/>
  <c r="M49" i="22"/>
  <c r="E53" i="22"/>
  <c r="K21" i="22"/>
  <c r="N51" i="22"/>
  <c r="I53" i="22"/>
  <c r="F37" i="22"/>
  <c r="N21" i="22"/>
  <c r="R55" i="22"/>
  <c r="O41" i="22"/>
  <c r="R29" i="22"/>
  <c r="I57" i="22"/>
  <c r="L17" i="22"/>
  <c r="D33" i="22"/>
  <c r="M29" i="22"/>
  <c r="D25" i="22"/>
  <c r="P49" i="22"/>
  <c r="J29" i="22"/>
  <c r="Q17" i="22"/>
  <c r="F33" i="22"/>
  <c r="I41" i="22"/>
  <c r="E45" i="22"/>
  <c r="G17" i="22"/>
  <c r="N57" i="22"/>
  <c r="O21" i="22"/>
  <c r="N23" i="22"/>
  <c r="P53" i="22"/>
  <c r="G37" i="22"/>
  <c r="I21" i="22"/>
  <c r="O37" i="22"/>
  <c r="D37" i="22"/>
  <c r="R21" i="22"/>
  <c r="O17" i="22"/>
  <c r="G57" i="22"/>
  <c r="N49" i="22"/>
  <c r="J33" i="22"/>
  <c r="R41" i="22"/>
  <c r="H29" i="22"/>
  <c r="D49" i="22"/>
  <c r="M45" i="22"/>
  <c r="J57" i="22"/>
  <c r="D53" i="22"/>
  <c r="R53" i="22"/>
  <c r="N31" i="22"/>
  <c r="N17" i="22"/>
  <c r="L57" i="22"/>
  <c r="N35" i="22"/>
  <c r="Q49" i="22"/>
  <c r="J41" i="22"/>
  <c r="O33" i="22"/>
  <c r="E57" i="22"/>
  <c r="J45" i="22"/>
  <c r="E17" i="22"/>
  <c r="O29" i="22"/>
  <c r="J17" i="22"/>
  <c r="J21" i="22"/>
  <c r="L33" i="22"/>
  <c r="I33" i="22"/>
  <c r="Q45" i="22"/>
  <c r="M33" i="22"/>
  <c r="D57" i="22"/>
  <c r="D29" i="22"/>
  <c r="E49" i="22"/>
  <c r="F29" i="22"/>
  <c r="G41" i="22"/>
  <c r="N45" i="22"/>
  <c r="E37" i="22"/>
  <c r="P57" i="22"/>
  <c r="F49" i="22"/>
  <c r="Q37" i="22"/>
  <c r="P17" i="22"/>
  <c r="F57" i="22"/>
  <c r="R45" i="22"/>
  <c r="H53" i="22"/>
  <c r="H57" i="22"/>
  <c r="N19" i="22"/>
  <c r="L29" i="22"/>
  <c r="N27" i="22"/>
  <c r="N55" i="22"/>
  <c r="N37" i="22"/>
  <c r="P33" i="22"/>
  <c r="D21" i="22"/>
  <c r="R37" i="22"/>
  <c r="Q33" i="22"/>
  <c r="L49" i="22"/>
  <c r="N25" i="22"/>
  <c r="S1218" i="22" l="1"/>
  <c r="S1220" i="22"/>
  <c r="S1236" i="22"/>
  <c r="S1212" i="22"/>
  <c r="S1234" i="22"/>
  <c r="S1159" i="22"/>
  <c r="S1175" i="22"/>
  <c r="S1179" i="22"/>
  <c r="S1167" i="22"/>
  <c r="S1163" i="22"/>
  <c r="S1147" i="22"/>
  <c r="S1169" i="22"/>
  <c r="S1177" i="22"/>
  <c r="S1155" i="22"/>
  <c r="S1149" i="22"/>
  <c r="S1157" i="22"/>
  <c r="S1193" i="22"/>
  <c r="S1191" i="22"/>
  <c r="S1165" i="22"/>
  <c r="S1092" i="22"/>
  <c r="S1086" i="22"/>
  <c r="S1090" i="22"/>
  <c r="S1094" i="22"/>
  <c r="S1061" i="22"/>
  <c r="S1065" i="22"/>
  <c r="S1043" i="22"/>
  <c r="S1049" i="22"/>
  <c r="S1045" i="22"/>
  <c r="S1067" i="22"/>
  <c r="S1063" i="22"/>
  <c r="S1021" i="22"/>
  <c r="S1025" i="22"/>
  <c r="S1047" i="22"/>
  <c r="S986" i="22"/>
  <c r="S974" i="22"/>
  <c r="S966" i="22"/>
  <c r="S984" i="22"/>
  <c r="S962" i="22"/>
  <c r="S964" i="22"/>
  <c r="S998" i="22"/>
  <c r="S968" i="22"/>
  <c r="S988" i="22"/>
  <c r="S982" i="22"/>
  <c r="S976" i="22"/>
  <c r="V958" i="22"/>
  <c r="S899" i="22"/>
  <c r="S919" i="22"/>
  <c r="S897" i="22"/>
  <c r="S901" i="22"/>
  <c r="S939" i="22"/>
  <c r="S935" i="22"/>
  <c r="S895" i="22"/>
  <c r="S921" i="22"/>
  <c r="S941" i="22"/>
  <c r="S937" i="22"/>
  <c r="S868" i="22"/>
  <c r="S840" i="22"/>
  <c r="S872" i="22"/>
  <c r="S850" i="22"/>
  <c r="S858" i="22"/>
  <c r="S838" i="22"/>
  <c r="S870" i="22"/>
  <c r="S866" i="22"/>
  <c r="S874" i="22"/>
  <c r="S834" i="22"/>
  <c r="S844" i="22"/>
  <c r="S854" i="22"/>
  <c r="S832" i="22"/>
  <c r="S842" i="22"/>
  <c r="S864" i="22"/>
  <c r="S856" i="22"/>
  <c r="S848" i="22"/>
  <c r="S852" i="22"/>
  <c r="S803" i="22"/>
  <c r="S809" i="22"/>
  <c r="S773" i="22"/>
  <c r="S783" i="22"/>
  <c r="S807" i="22"/>
  <c r="S805" i="22"/>
  <c r="S775" i="22"/>
  <c r="S771" i="22"/>
  <c r="S708" i="22"/>
  <c r="S742" i="22"/>
  <c r="S718" i="22"/>
  <c r="S748" i="22"/>
  <c r="S706" i="22"/>
  <c r="S730" i="22"/>
  <c r="S752" i="22"/>
  <c r="S689" i="22"/>
  <c r="S667" i="22"/>
  <c r="S663" i="22"/>
  <c r="V679" i="22"/>
  <c r="U679" i="22" s="1"/>
  <c r="V647" i="22"/>
  <c r="U647" i="22" s="1"/>
  <c r="S687" i="22"/>
  <c r="S653" i="22"/>
  <c r="S665" i="22"/>
  <c r="S669" i="22"/>
  <c r="S671" i="22"/>
  <c r="S673" i="22"/>
  <c r="S675" i="22"/>
  <c r="S655" i="22"/>
  <c r="S651" i="22"/>
  <c r="S683" i="22"/>
  <c r="S677" i="22"/>
  <c r="V659" i="22"/>
  <c r="U659" i="22" s="1"/>
  <c r="S685" i="22"/>
  <c r="U643" i="22"/>
  <c r="S616" i="22"/>
  <c r="S602" i="22"/>
  <c r="S590" i="22"/>
  <c r="S600" i="22"/>
  <c r="S608" i="22"/>
  <c r="S618" i="22"/>
  <c r="S582" i="22"/>
  <c r="S580" i="22"/>
  <c r="S588" i="22"/>
  <c r="S525" i="22"/>
  <c r="S517" i="22"/>
  <c r="S537" i="22"/>
  <c r="S531" i="22"/>
  <c r="S541" i="22"/>
  <c r="S543" i="22"/>
  <c r="S553" i="22"/>
  <c r="S547" i="22"/>
  <c r="S559" i="22"/>
  <c r="S527" i="22"/>
  <c r="S533" i="22"/>
  <c r="S545" i="22"/>
  <c r="S557" i="22"/>
  <c r="S456" i="22"/>
  <c r="S454" i="22"/>
  <c r="S267" i="22"/>
  <c r="S265" i="22"/>
  <c r="S21" i="22"/>
  <c r="S23" i="22"/>
  <c r="S488" i="22"/>
  <c r="S482" i="22"/>
  <c r="S486" i="22"/>
  <c r="S397" i="22"/>
  <c r="S393" i="22"/>
  <c r="S391" i="22"/>
  <c r="S332" i="22"/>
  <c r="S334" i="22"/>
  <c r="S344" i="22"/>
  <c r="S360" i="22"/>
  <c r="S342" i="22"/>
  <c r="S358" i="22"/>
  <c r="S338" i="22"/>
  <c r="S330" i="22"/>
  <c r="S366" i="22"/>
  <c r="S336" i="22"/>
  <c r="S354" i="22"/>
  <c r="S346" i="22"/>
  <c r="S305" i="22"/>
  <c r="S301" i="22"/>
  <c r="S307" i="22"/>
  <c r="S208" i="22"/>
  <c r="S226" i="22"/>
  <c r="S202" i="22"/>
  <c r="S248" i="22"/>
  <c r="S238" i="22"/>
  <c r="S206" i="22"/>
  <c r="S228" i="22"/>
  <c r="S204" i="22"/>
  <c r="S167" i="22"/>
  <c r="S165" i="22"/>
  <c r="S155" i="22"/>
  <c r="S141" i="22"/>
  <c r="S149" i="22"/>
  <c r="S173" i="22"/>
  <c r="S171" i="22"/>
  <c r="S143" i="22"/>
  <c r="S139" i="22"/>
  <c r="S92" i="22"/>
  <c r="S98" i="22"/>
  <c r="S114" i="22"/>
  <c r="S80" i="22"/>
  <c r="S78" i="22"/>
  <c r="S118" i="22"/>
  <c r="S76" i="22"/>
  <c r="S88" i="22"/>
  <c r="S96" i="22"/>
  <c r="S116" i="22"/>
  <c r="S112" i="22"/>
  <c r="S94" i="22"/>
  <c r="S90" i="22"/>
  <c r="S120" i="22"/>
  <c r="S29" i="22"/>
  <c r="S17" i="22"/>
  <c r="S37" i="22"/>
  <c r="S55" i="22"/>
  <c r="S33" i="22"/>
  <c r="S35" i="22"/>
  <c r="S31" i="22"/>
  <c r="S57" i="22"/>
  <c r="S53" i="22"/>
  <c r="S59" i="22"/>
  <c r="S41" i="22"/>
  <c r="S51" i="22"/>
  <c r="S43" i="22"/>
  <c r="S39" i="22"/>
  <c r="S45" i="22"/>
  <c r="S25" i="22"/>
  <c r="S27" i="22"/>
  <c r="S19" i="22"/>
  <c r="S49" i="22"/>
  <c r="V13" i="22"/>
  <c r="U13" i="22" s="1"/>
  <c r="J1222" i="22"/>
  <c r="H1246" i="22"/>
  <c r="P1250" i="22"/>
  <c r="R1232" i="22"/>
  <c r="H1214" i="22"/>
  <c r="F1242" i="22"/>
  <c r="K1226" i="22"/>
  <c r="P1238" i="22"/>
  <c r="J1254" i="22"/>
  <c r="N1228" i="22"/>
  <c r="R1254" i="22"/>
  <c r="K1218" i="22"/>
  <c r="I1242" i="22"/>
  <c r="L1226" i="22"/>
  <c r="R1228" i="22"/>
  <c r="I1222" i="22"/>
  <c r="E1246" i="22"/>
  <c r="J1230" i="22"/>
  <c r="K1222" i="22"/>
  <c r="F1254" i="22"/>
  <c r="E1218" i="22"/>
  <c r="Q1242" i="22"/>
  <c r="L1242" i="22"/>
  <c r="P1226" i="22"/>
  <c r="N1256" i="22"/>
  <c r="M1254" i="22"/>
  <c r="O1226" i="22"/>
  <c r="O1242" i="22"/>
  <c r="F1230" i="22"/>
  <c r="P1254" i="22"/>
  <c r="I1218" i="22"/>
  <c r="K1242" i="22"/>
  <c r="M1226" i="22"/>
  <c r="G1242" i="22"/>
  <c r="R1224" i="22"/>
  <c r="I1230" i="22"/>
  <c r="R1256" i="22"/>
  <c r="F1238" i="22"/>
  <c r="R1214" i="22"/>
  <c r="Q1218" i="22"/>
  <c r="Q1254" i="22"/>
  <c r="M1222" i="22"/>
  <c r="P1246" i="22"/>
  <c r="T1218" i="22"/>
  <c r="J1214" i="22"/>
  <c r="M1230" i="22"/>
  <c r="E1214" i="22"/>
  <c r="L1218" i="22"/>
  <c r="L1246" i="22"/>
  <c r="D1222" i="22"/>
  <c r="R1248" i="22"/>
  <c r="F1222" i="22"/>
  <c r="E1230" i="22"/>
  <c r="N1214" i="22"/>
  <c r="L1230" i="22"/>
  <c r="O1214" i="22"/>
  <c r="I1238" i="22"/>
  <c r="K1254" i="22"/>
  <c r="E1222" i="22"/>
  <c r="L1254" i="22"/>
  <c r="D1226" i="22"/>
  <c r="D1242" i="22"/>
  <c r="F1226" i="22"/>
  <c r="K1238" i="22"/>
  <c r="O1254" i="22"/>
  <c r="P1222" i="22"/>
  <c r="I1254" i="22"/>
  <c r="J1218" i="22"/>
  <c r="P1242" i="22"/>
  <c r="G1214" i="22"/>
  <c r="G1230" i="22"/>
  <c r="R1226" i="22"/>
  <c r="Q1238" i="22"/>
  <c r="N1254" i="22"/>
  <c r="N1224" i="22"/>
  <c r="N1216" i="22"/>
  <c r="J1226" i="22"/>
  <c r="K1234" i="22"/>
  <c r="R1216" i="22"/>
  <c r="T1212" i="22"/>
  <c r="G1226" i="22"/>
  <c r="N1242" i="22"/>
  <c r="G1222" i="22"/>
  <c r="N1240" i="22"/>
  <c r="H1254" i="22"/>
  <c r="R1222" i="22"/>
  <c r="D1254" i="22"/>
  <c r="O1218" i="22"/>
  <c r="N1244" i="22"/>
  <c r="K1214" i="22"/>
  <c r="O1230" i="22"/>
  <c r="E1226" i="22"/>
  <c r="P1230" i="22"/>
  <c r="L1214" i="22"/>
  <c r="N1250" i="22"/>
  <c r="I1214" i="22"/>
  <c r="N1232" i="22"/>
  <c r="O1222" i="22"/>
  <c r="T1220" i="22"/>
  <c r="I1226" i="22"/>
  <c r="J1242" i="22"/>
  <c r="L1222" i="22"/>
  <c r="O1238" i="22"/>
  <c r="P1214" i="22"/>
  <c r="Q1230" i="22"/>
  <c r="N1246" i="22"/>
  <c r="N1226" i="22"/>
  <c r="M1242" i="22"/>
  <c r="Q1250" i="22"/>
  <c r="M1218" i="22"/>
  <c r="T1236" i="22"/>
  <c r="T1234" i="22"/>
  <c r="H1222" i="22"/>
  <c r="K1246" i="22"/>
  <c r="N1252" i="22"/>
  <c r="R1230" i="22"/>
  <c r="M1214" i="22"/>
  <c r="D1230" i="22"/>
  <c r="D1214" i="22"/>
  <c r="H1238" i="22"/>
  <c r="N1248" i="22"/>
  <c r="Q1226" i="22"/>
  <c r="G1254" i="22"/>
  <c r="O1250" i="22"/>
  <c r="E1242" i="22"/>
  <c r="F1214" i="22"/>
  <c r="D1238" i="22"/>
  <c r="R1238" i="22"/>
  <c r="N1238" i="22"/>
  <c r="G1218" i="22"/>
  <c r="H1230" i="22"/>
  <c r="H1159" i="22"/>
  <c r="T1169" i="22"/>
  <c r="L1187" i="22"/>
  <c r="N1187" i="22"/>
  <c r="N1181" i="22"/>
  <c r="K1187" i="22"/>
  <c r="R1185" i="22"/>
  <c r="R1151" i="22"/>
  <c r="G1187" i="22"/>
  <c r="K1183" i="22"/>
  <c r="T1175" i="22"/>
  <c r="T1163" i="22"/>
  <c r="P1171" i="22"/>
  <c r="Q1171" i="22"/>
  <c r="N1153" i="22"/>
  <c r="T1177" i="22"/>
  <c r="T1191" i="22"/>
  <c r="R1173" i="22"/>
  <c r="R1187" i="22"/>
  <c r="Q1151" i="22"/>
  <c r="F1183" i="22"/>
  <c r="J1159" i="22"/>
  <c r="D1183" i="22"/>
  <c r="D1151" i="22"/>
  <c r="M1187" i="22"/>
  <c r="T1147" i="22"/>
  <c r="N1151" i="22"/>
  <c r="N1189" i="22"/>
  <c r="N1183" i="22"/>
  <c r="D1187" i="22"/>
  <c r="N1185" i="22"/>
  <c r="Q1159" i="22"/>
  <c r="I1187" i="22"/>
  <c r="T1179" i="22"/>
  <c r="F1159" i="22"/>
  <c r="T1155" i="22"/>
  <c r="T1157" i="22"/>
  <c r="H1151" i="22"/>
  <c r="R1161" i="22"/>
  <c r="Q1187" i="22"/>
  <c r="P1187" i="22"/>
  <c r="K1171" i="22"/>
  <c r="O1187" i="22"/>
  <c r="P1151" i="22"/>
  <c r="L1151" i="22"/>
  <c r="M1171" i="22"/>
  <c r="Q1179" i="22"/>
  <c r="T1167" i="22"/>
  <c r="M1179" i="22"/>
  <c r="O1151" i="22"/>
  <c r="E1183" i="22"/>
  <c r="L1183" i="22"/>
  <c r="G1151" i="22"/>
  <c r="T1149" i="22"/>
  <c r="F1187" i="22"/>
  <c r="T1165" i="22"/>
  <c r="K1179" i="22"/>
  <c r="M1151" i="22"/>
  <c r="H1171" i="22"/>
  <c r="I1191" i="22"/>
  <c r="N1171" i="22"/>
  <c r="J1187" i="22"/>
  <c r="E1151" i="22"/>
  <c r="J1179" i="22"/>
  <c r="J1151" i="22"/>
  <c r="R1153" i="22"/>
  <c r="E1187" i="22"/>
  <c r="T1159" i="22"/>
  <c r="T1193" i="22"/>
  <c r="E1159" i="22"/>
  <c r="R1181" i="22"/>
  <c r="G1171" i="22"/>
  <c r="F1171" i="22"/>
  <c r="O1171" i="22"/>
  <c r="I1179" i="22"/>
  <c r="H1179" i="22"/>
  <c r="T1086" i="22"/>
  <c r="H1112" i="22"/>
  <c r="H1108" i="22"/>
  <c r="P1092" i="22"/>
  <c r="Q1116" i="22"/>
  <c r="K1124" i="22"/>
  <c r="I1088" i="22"/>
  <c r="K1120" i="22"/>
  <c r="F1100" i="22"/>
  <c r="M1108" i="22"/>
  <c r="D1120" i="22"/>
  <c r="N1130" i="22"/>
  <c r="F1120" i="22"/>
  <c r="R1088" i="22"/>
  <c r="H1120" i="22"/>
  <c r="P1112" i="22"/>
  <c r="E1124" i="22"/>
  <c r="R1096" i="22"/>
  <c r="N1118" i="22"/>
  <c r="E1120" i="22"/>
  <c r="J1120" i="22"/>
  <c r="I1120" i="22"/>
  <c r="R1104" i="22"/>
  <c r="R1110" i="22"/>
  <c r="R1118" i="22"/>
  <c r="G1108" i="22"/>
  <c r="P1124" i="22"/>
  <c r="O1088" i="22"/>
  <c r="Q1120" i="22"/>
  <c r="J1112" i="22"/>
  <c r="G1128" i="22"/>
  <c r="I1104" i="22"/>
  <c r="E1116" i="22"/>
  <c r="K1108" i="22"/>
  <c r="O1096" i="22"/>
  <c r="N1100" i="22"/>
  <c r="G1116" i="22"/>
  <c r="H1124" i="22"/>
  <c r="F1116" i="22"/>
  <c r="D1128" i="22"/>
  <c r="R1102" i="22"/>
  <c r="M1116" i="22"/>
  <c r="I1108" i="22"/>
  <c r="T1094" i="22"/>
  <c r="P1120" i="22"/>
  <c r="I1128" i="22"/>
  <c r="K1104" i="22"/>
  <c r="R1114" i="22"/>
  <c r="Q1108" i="22"/>
  <c r="N1098" i="22"/>
  <c r="J1108" i="22"/>
  <c r="K1112" i="22"/>
  <c r="H1128" i="22"/>
  <c r="J1116" i="22"/>
  <c r="N1110" i="22"/>
  <c r="H1100" i="22"/>
  <c r="K1096" i="22"/>
  <c r="L1108" i="22"/>
  <c r="T1092" i="22"/>
  <c r="T1090" i="22"/>
  <c r="Q1124" i="22"/>
  <c r="K1128" i="22"/>
  <c r="G1104" i="22"/>
  <c r="Q1112" i="22"/>
  <c r="O1108" i="22"/>
  <c r="N1106" i="22"/>
  <c r="D1108" i="22"/>
  <c r="F1112" i="22"/>
  <c r="M1128" i="22"/>
  <c r="R1120" i="22"/>
  <c r="R1108" i="22"/>
  <c r="N1126" i="22"/>
  <c r="H1096" i="22"/>
  <c r="G1120" i="22"/>
  <c r="P1088" i="22"/>
  <c r="I1096" i="22"/>
  <c r="R1112" i="22"/>
  <c r="Q1128" i="22"/>
  <c r="P1116" i="22"/>
  <c r="R1130" i="22"/>
  <c r="O1116" i="22"/>
  <c r="J1100" i="22"/>
  <c r="L1120" i="22"/>
  <c r="N1124" i="22"/>
  <c r="O1124" i="22"/>
  <c r="Q1096" i="22"/>
  <c r="L1116" i="22"/>
  <c r="R1122" i="22"/>
  <c r="L1088" i="22"/>
  <c r="D1096" i="22"/>
  <c r="J1124" i="22"/>
  <c r="E1128" i="22"/>
  <c r="N1114" i="22"/>
  <c r="R1128" i="22"/>
  <c r="R1116" i="22"/>
  <c r="G1096" i="22"/>
  <c r="N1108" i="22"/>
  <c r="N1112" i="22"/>
  <c r="F1108" i="22"/>
  <c r="R1098" i="22"/>
  <c r="H1116" i="22"/>
  <c r="E1108" i="22"/>
  <c r="I1116" i="22"/>
  <c r="K1092" i="22"/>
  <c r="N1120" i="22"/>
  <c r="L1128" i="22"/>
  <c r="I1112" i="22"/>
  <c r="J1128" i="22"/>
  <c r="O1120" i="22"/>
  <c r="E1096" i="22"/>
  <c r="N1122" i="22"/>
  <c r="D1116" i="22"/>
  <c r="N1128" i="22"/>
  <c r="K1116" i="22"/>
  <c r="T1061" i="22"/>
  <c r="T1045" i="22"/>
  <c r="M1033" i="22"/>
  <c r="H1033" i="22"/>
  <c r="F1029" i="22"/>
  <c r="P1037" i="22"/>
  <c r="Q1045" i="22"/>
  <c r="T1047" i="22"/>
  <c r="N1033" i="22"/>
  <c r="F1033" i="22"/>
  <c r="H1053" i="22"/>
  <c r="M1037" i="22"/>
  <c r="E1025" i="22"/>
  <c r="Q1037" i="22"/>
  <c r="J1057" i="22"/>
  <c r="I1033" i="22"/>
  <c r="T1049" i="22"/>
  <c r="T1067" i="22"/>
  <c r="R1055" i="22"/>
  <c r="J1053" i="22"/>
  <c r="T1065" i="22"/>
  <c r="R1029" i="22"/>
  <c r="E1033" i="22"/>
  <c r="N1039" i="22"/>
  <c r="N1053" i="22"/>
  <c r="R1053" i="22"/>
  <c r="M1053" i="22"/>
  <c r="G1057" i="22"/>
  <c r="L1053" i="22"/>
  <c r="G1033" i="22"/>
  <c r="J1037" i="22"/>
  <c r="P1053" i="22"/>
  <c r="R1031" i="22"/>
  <c r="N1059" i="22"/>
  <c r="F1037" i="22"/>
  <c r="H1057" i="22"/>
  <c r="L1033" i="22"/>
  <c r="E1053" i="22"/>
  <c r="D1053" i="22"/>
  <c r="E1029" i="22"/>
  <c r="M1057" i="22"/>
  <c r="N1037" i="22"/>
  <c r="Q1029" i="22"/>
  <c r="D1057" i="22"/>
  <c r="F1053" i="22"/>
  <c r="G1053" i="22"/>
  <c r="T1043" i="22"/>
  <c r="T1025" i="22"/>
  <c r="K1057" i="22"/>
  <c r="R1035" i="22"/>
  <c r="L1029" i="22"/>
  <c r="G1037" i="22"/>
  <c r="T1021" i="22"/>
  <c r="T1063" i="22"/>
  <c r="N1027" i="22"/>
  <c r="D1033" i="22"/>
  <c r="R1059" i="22"/>
  <c r="O1057" i="22"/>
  <c r="E1057" i="22"/>
  <c r="E1037" i="22"/>
  <c r="L1057" i="22"/>
  <c r="N1055" i="22"/>
  <c r="I1057" i="22"/>
  <c r="Q1057" i="22"/>
  <c r="N1057" i="22"/>
  <c r="K1053" i="22"/>
  <c r="T974" i="22"/>
  <c r="O994" i="22"/>
  <c r="H990" i="22"/>
  <c r="P978" i="22"/>
  <c r="H970" i="22"/>
  <c r="T988" i="22"/>
  <c r="I1002" i="22"/>
  <c r="N992" i="22"/>
  <c r="H986" i="22"/>
  <c r="R1002" i="22"/>
  <c r="G990" i="22"/>
  <c r="N978" i="22"/>
  <c r="O978" i="22"/>
  <c r="O970" i="22"/>
  <c r="L970" i="22"/>
  <c r="T966" i="22"/>
  <c r="T964" i="22"/>
  <c r="R994" i="22"/>
  <c r="E978" i="22"/>
  <c r="F970" i="22"/>
  <c r="R1000" i="22"/>
  <c r="E1002" i="22"/>
  <c r="P970" i="22"/>
  <c r="R978" i="22"/>
  <c r="Q978" i="22"/>
  <c r="N970" i="22"/>
  <c r="R980" i="22"/>
  <c r="N994" i="22"/>
  <c r="Q1002" i="22"/>
  <c r="L1002" i="22"/>
  <c r="N996" i="22"/>
  <c r="D1002" i="22"/>
  <c r="J1002" i="22"/>
  <c r="J978" i="22"/>
  <c r="G994" i="22"/>
  <c r="D978" i="22"/>
  <c r="L978" i="22"/>
  <c r="I994" i="22"/>
  <c r="I978" i="22"/>
  <c r="J994" i="22"/>
  <c r="M978" i="22"/>
  <c r="N980" i="22"/>
  <c r="T998" i="22"/>
  <c r="G1002" i="22"/>
  <c r="P990" i="22"/>
  <c r="O998" i="22"/>
  <c r="H994" i="22"/>
  <c r="P1002" i="22"/>
  <c r="T984" i="22"/>
  <c r="T982" i="22"/>
  <c r="K990" i="22"/>
  <c r="D970" i="22"/>
  <c r="K1002" i="22"/>
  <c r="K970" i="22"/>
  <c r="L994" i="22"/>
  <c r="E994" i="22"/>
  <c r="E970" i="22"/>
  <c r="H998" i="22"/>
  <c r="M994" i="22"/>
  <c r="R1004" i="22"/>
  <c r="T976" i="22"/>
  <c r="J970" i="22"/>
  <c r="L998" i="22"/>
  <c r="H1002" i="22"/>
  <c r="R972" i="22"/>
  <c r="P998" i="22"/>
  <c r="K978" i="22"/>
  <c r="N972" i="22"/>
  <c r="D994" i="22"/>
  <c r="F994" i="22"/>
  <c r="Q986" i="22"/>
  <c r="T986" i="22"/>
  <c r="T962" i="22"/>
  <c r="G970" i="22"/>
  <c r="P994" i="22"/>
  <c r="N990" i="22"/>
  <c r="O1002" i="22"/>
  <c r="F990" i="22"/>
  <c r="F978" i="22"/>
  <c r="K994" i="22"/>
  <c r="M990" i="22"/>
  <c r="R996" i="22"/>
  <c r="Q966" i="22"/>
  <c r="T968" i="22"/>
  <c r="R970" i="22"/>
  <c r="M1002" i="22"/>
  <c r="N1002" i="22"/>
  <c r="G978" i="22"/>
  <c r="E990" i="22"/>
  <c r="F966" i="22"/>
  <c r="T941" i="22"/>
  <c r="L903" i="22"/>
  <c r="P907" i="22"/>
  <c r="I903" i="22"/>
  <c r="E907" i="22"/>
  <c r="Q915" i="22"/>
  <c r="F911" i="22"/>
  <c r="K907" i="22"/>
  <c r="M907" i="22"/>
  <c r="P931" i="22"/>
  <c r="R903" i="22"/>
  <c r="T897" i="22"/>
  <c r="N903" i="22"/>
  <c r="K903" i="22"/>
  <c r="R905" i="22"/>
  <c r="P911" i="22"/>
  <c r="J907" i="22"/>
  <c r="N927" i="22"/>
  <c r="N911" i="22"/>
  <c r="N923" i="22"/>
  <c r="O931" i="22"/>
  <c r="D931" i="22"/>
  <c r="T899" i="22"/>
  <c r="T935" i="22"/>
  <c r="T937" i="22"/>
  <c r="K915" i="22"/>
  <c r="G903" i="22"/>
  <c r="D915" i="22"/>
  <c r="J923" i="22"/>
  <c r="G907" i="22"/>
  <c r="R923" i="22"/>
  <c r="I911" i="22"/>
  <c r="G923" i="22"/>
  <c r="R931" i="22"/>
  <c r="G931" i="22"/>
  <c r="T895" i="22"/>
  <c r="H931" i="22"/>
  <c r="R933" i="22"/>
  <c r="R917" i="22"/>
  <c r="N913" i="22"/>
  <c r="L907" i="22"/>
  <c r="L927" i="22"/>
  <c r="D911" i="22"/>
  <c r="R929" i="22"/>
  <c r="M931" i="22"/>
  <c r="O907" i="22"/>
  <c r="E927" i="22"/>
  <c r="R915" i="22"/>
  <c r="E911" i="22"/>
  <c r="L915" i="22"/>
  <c r="M903" i="22"/>
  <c r="R911" i="22"/>
  <c r="O903" i="22"/>
  <c r="N931" i="22"/>
  <c r="Q903" i="22"/>
  <c r="Q907" i="22"/>
  <c r="I907" i="22"/>
  <c r="T921" i="22"/>
  <c r="M927" i="22"/>
  <c r="J915" i="22"/>
  <c r="Q911" i="22"/>
  <c r="P915" i="22"/>
  <c r="L923" i="22"/>
  <c r="G911" i="22"/>
  <c r="L931" i="22"/>
  <c r="K931" i="22"/>
  <c r="J903" i="22"/>
  <c r="P903" i="22"/>
  <c r="M911" i="22"/>
  <c r="T901" i="22"/>
  <c r="O927" i="22"/>
  <c r="M915" i="22"/>
  <c r="K923" i="22"/>
  <c r="N909" i="22"/>
  <c r="H915" i="22"/>
  <c r="L911" i="22"/>
  <c r="R909" i="22"/>
  <c r="R913" i="22"/>
  <c r="N925" i="22"/>
  <c r="H911" i="22"/>
  <c r="T919" i="22"/>
  <c r="T939" i="22"/>
  <c r="H903" i="22"/>
  <c r="E915" i="22"/>
  <c r="F927" i="22"/>
  <c r="N907" i="22"/>
  <c r="F915" i="22"/>
  <c r="H927" i="22"/>
  <c r="R907" i="22"/>
  <c r="K911" i="22"/>
  <c r="I931" i="22"/>
  <c r="J927" i="22"/>
  <c r="T872" i="22"/>
  <c r="L852" i="22"/>
  <c r="M868" i="22"/>
  <c r="M836" i="22"/>
  <c r="J856" i="22"/>
  <c r="G856" i="22"/>
  <c r="L836" i="22"/>
  <c r="K860" i="22"/>
  <c r="T856" i="22"/>
  <c r="R862" i="22"/>
  <c r="T834" i="22"/>
  <c r="F860" i="22"/>
  <c r="J860" i="22"/>
  <c r="Q860" i="22"/>
  <c r="L876" i="22"/>
  <c r="G852" i="22"/>
  <c r="F836" i="22"/>
  <c r="T838" i="22"/>
  <c r="T866" i="22"/>
  <c r="T848" i="22"/>
  <c r="G860" i="22"/>
  <c r="Q876" i="22"/>
  <c r="K868" i="22"/>
  <c r="R876" i="22"/>
  <c r="T850" i="22"/>
  <c r="T844" i="22"/>
  <c r="P860" i="22"/>
  <c r="E836" i="22"/>
  <c r="N860" i="22"/>
  <c r="T852" i="22"/>
  <c r="J836" i="22"/>
  <c r="M860" i="22"/>
  <c r="I860" i="22"/>
  <c r="N878" i="22"/>
  <c r="T840" i="22"/>
  <c r="T842" i="22"/>
  <c r="L860" i="22"/>
  <c r="E876" i="22"/>
  <c r="I876" i="22"/>
  <c r="P876" i="22"/>
  <c r="O876" i="22"/>
  <c r="O856" i="22"/>
  <c r="E868" i="22"/>
  <c r="T858" i="22"/>
  <c r="T870" i="22"/>
  <c r="R846" i="22"/>
  <c r="D860" i="22"/>
  <c r="H860" i="22"/>
  <c r="D876" i="22"/>
  <c r="Q868" i="22"/>
  <c r="H876" i="22"/>
  <c r="T868" i="22"/>
  <c r="T874" i="22"/>
  <c r="T854" i="22"/>
  <c r="T864" i="22"/>
  <c r="R836" i="22"/>
  <c r="H836" i="22"/>
  <c r="K876" i="22"/>
  <c r="F876" i="22"/>
  <c r="L844" i="22"/>
  <c r="Q836" i="22"/>
  <c r="L856" i="22"/>
  <c r="O860" i="22"/>
  <c r="T832" i="22"/>
  <c r="M876" i="22"/>
  <c r="J852" i="22"/>
  <c r="T783" i="22"/>
  <c r="F797" i="22"/>
  <c r="H781" i="22"/>
  <c r="I793" i="22"/>
  <c r="P793" i="22"/>
  <c r="R799" i="22"/>
  <c r="N791" i="22"/>
  <c r="M785" i="22"/>
  <c r="I789" i="22"/>
  <c r="K813" i="22"/>
  <c r="N793" i="22"/>
  <c r="H777" i="22"/>
  <c r="T803" i="22"/>
  <c r="O813" i="22"/>
  <c r="D801" i="22"/>
  <c r="R793" i="22"/>
  <c r="R795" i="22"/>
  <c r="N779" i="22"/>
  <c r="K789" i="22"/>
  <c r="N787" i="22"/>
  <c r="Q789" i="22"/>
  <c r="I813" i="22"/>
  <c r="P777" i="22"/>
  <c r="J777" i="22"/>
  <c r="T807" i="22"/>
  <c r="L813" i="22"/>
  <c r="N801" i="22"/>
  <c r="M793" i="22"/>
  <c r="J801" i="22"/>
  <c r="R797" i="22"/>
  <c r="D809" i="22"/>
  <c r="R787" i="22"/>
  <c r="M797" i="22"/>
  <c r="D777" i="22"/>
  <c r="R777" i="22"/>
  <c r="N777" i="22"/>
  <c r="N813" i="22"/>
  <c r="N781" i="22"/>
  <c r="F793" i="22"/>
  <c r="E809" i="22"/>
  <c r="Q797" i="22"/>
  <c r="Q785" i="22"/>
  <c r="H785" i="22"/>
  <c r="O797" i="22"/>
  <c r="K777" i="22"/>
  <c r="O777" i="22"/>
  <c r="Q777" i="22"/>
  <c r="T809" i="22"/>
  <c r="T775" i="22"/>
  <c r="I781" i="22"/>
  <c r="Q781" i="22"/>
  <c r="G793" i="22"/>
  <c r="Q813" i="22"/>
  <c r="P813" i="22"/>
  <c r="I785" i="22"/>
  <c r="N799" i="22"/>
  <c r="D797" i="22"/>
  <c r="L777" i="22"/>
  <c r="R779" i="22"/>
  <c r="L789" i="22"/>
  <c r="T773" i="22"/>
  <c r="P789" i="22"/>
  <c r="D789" i="22"/>
  <c r="Q793" i="22"/>
  <c r="R813" i="22"/>
  <c r="D813" i="22"/>
  <c r="F785" i="22"/>
  <c r="N815" i="22"/>
  <c r="L797" i="22"/>
  <c r="M789" i="22"/>
  <c r="R789" i="22"/>
  <c r="D781" i="22"/>
  <c r="T805" i="22"/>
  <c r="G789" i="22"/>
  <c r="F789" i="22"/>
  <c r="D793" i="22"/>
  <c r="J789" i="22"/>
  <c r="M777" i="22"/>
  <c r="N785" i="22"/>
  <c r="G777" i="22"/>
  <c r="K797" i="22"/>
  <c r="K785" i="22"/>
  <c r="E789" i="22"/>
  <c r="P781" i="22"/>
  <c r="T771" i="22"/>
  <c r="N811" i="22"/>
  <c r="J793" i="22"/>
  <c r="L793" i="22"/>
  <c r="H789" i="22"/>
  <c r="E777" i="22"/>
  <c r="G785" i="22"/>
  <c r="O789" i="22"/>
  <c r="H797" i="22"/>
  <c r="L785" i="22"/>
  <c r="J813" i="22"/>
  <c r="O781" i="22"/>
  <c r="N714" i="22"/>
  <c r="O710" i="22"/>
  <c r="I730" i="22"/>
  <c r="H718" i="22"/>
  <c r="I726" i="22"/>
  <c r="N712" i="22"/>
  <c r="P738" i="22"/>
  <c r="O730" i="22"/>
  <c r="J710" i="22"/>
  <c r="J726" i="22"/>
  <c r="T752" i="22"/>
  <c r="P726" i="22"/>
  <c r="R738" i="22"/>
  <c r="R732" i="22"/>
  <c r="Q722" i="22"/>
  <c r="H734" i="22"/>
  <c r="L738" i="22"/>
  <c r="Q734" i="22"/>
  <c r="L742" i="22"/>
  <c r="G742" i="22"/>
  <c r="I742" i="22"/>
  <c r="N736" i="22"/>
  <c r="T708" i="22"/>
  <c r="T718" i="22"/>
  <c r="R736" i="22"/>
  <c r="E738" i="22"/>
  <c r="R750" i="22"/>
  <c r="M742" i="22"/>
  <c r="K734" i="22"/>
  <c r="F734" i="22"/>
  <c r="P734" i="22"/>
  <c r="G734" i="22"/>
  <c r="M734" i="22"/>
  <c r="F714" i="22"/>
  <c r="L714" i="22"/>
  <c r="T748" i="22"/>
  <c r="L726" i="22"/>
  <c r="L722" i="22"/>
  <c r="M726" i="22"/>
  <c r="J742" i="22"/>
  <c r="L734" i="22"/>
  <c r="D726" i="22"/>
  <c r="D718" i="22"/>
  <c r="N716" i="22"/>
  <c r="I734" i="22"/>
  <c r="P730" i="22"/>
  <c r="F742" i="22"/>
  <c r="N728" i="22"/>
  <c r="N740" i="22"/>
  <c r="T742" i="22"/>
  <c r="Q726" i="22"/>
  <c r="R712" i="22"/>
  <c r="R714" i="22"/>
  <c r="G714" i="22"/>
  <c r="E718" i="22"/>
  <c r="T730" i="22"/>
  <c r="G738" i="22"/>
  <c r="N734" i="22"/>
  <c r="I750" i="22"/>
  <c r="R716" i="22"/>
  <c r="P722" i="22"/>
  <c r="D714" i="22"/>
  <c r="E742" i="22"/>
  <c r="O734" i="22"/>
  <c r="K710" i="22"/>
  <c r="K726" i="22"/>
  <c r="K738" i="22"/>
  <c r="R744" i="22"/>
  <c r="L718" i="22"/>
  <c r="K742" i="22"/>
  <c r="T706" i="22"/>
  <c r="H750" i="22"/>
  <c r="P714" i="22"/>
  <c r="R724" i="22"/>
  <c r="O726" i="22"/>
  <c r="J714" i="22"/>
  <c r="H726" i="22"/>
  <c r="R710" i="22"/>
  <c r="E734" i="22"/>
  <c r="E726" i="22"/>
  <c r="D734" i="22"/>
  <c r="P718" i="22"/>
  <c r="R726" i="22"/>
  <c r="J750" i="22"/>
  <c r="M714" i="22"/>
  <c r="E722" i="22"/>
  <c r="R740" i="22"/>
  <c r="R728" i="22"/>
  <c r="F726" i="22"/>
  <c r="D742" i="22"/>
  <c r="P710" i="22"/>
  <c r="I718" i="22"/>
  <c r="N722" i="22"/>
  <c r="O738" i="22"/>
  <c r="R734" i="22"/>
  <c r="N720" i="22"/>
  <c r="N750" i="22"/>
  <c r="K714" i="22"/>
  <c r="T671" i="22"/>
  <c r="T655" i="22"/>
  <c r="T663" i="22"/>
  <c r="T653" i="22"/>
  <c r="T685" i="22"/>
  <c r="T665" i="22"/>
  <c r="T687" i="22"/>
  <c r="T669" i="22"/>
  <c r="T651" i="22"/>
  <c r="T673" i="22"/>
  <c r="T675" i="22"/>
  <c r="T683" i="22"/>
  <c r="T689" i="22"/>
  <c r="T667" i="22"/>
  <c r="T677" i="22"/>
  <c r="G612" i="22"/>
  <c r="Q620" i="22"/>
  <c r="F588" i="22"/>
  <c r="D584" i="22"/>
  <c r="L592" i="22"/>
  <c r="F620" i="22"/>
  <c r="I584" i="22"/>
  <c r="T600" i="22"/>
  <c r="G604" i="22"/>
  <c r="M608" i="22"/>
  <c r="K600" i="22"/>
  <c r="P612" i="22"/>
  <c r="E604" i="22"/>
  <c r="T608" i="22"/>
  <c r="T580" i="22"/>
  <c r="M588" i="22"/>
  <c r="F604" i="22"/>
  <c r="T582" i="22"/>
  <c r="L588" i="22"/>
  <c r="Q592" i="22"/>
  <c r="N610" i="22"/>
  <c r="F584" i="22"/>
  <c r="N604" i="22"/>
  <c r="R598" i="22"/>
  <c r="Q584" i="22"/>
  <c r="P596" i="22"/>
  <c r="J584" i="22"/>
  <c r="T588" i="22"/>
  <c r="M584" i="22"/>
  <c r="E624" i="22"/>
  <c r="P608" i="22"/>
  <c r="O620" i="22"/>
  <c r="N594" i="22"/>
  <c r="J624" i="22"/>
  <c r="K624" i="22"/>
  <c r="J592" i="22"/>
  <c r="N596" i="22"/>
  <c r="H604" i="22"/>
  <c r="Q596" i="22"/>
  <c r="D588" i="22"/>
  <c r="K596" i="22"/>
  <c r="P604" i="22"/>
  <c r="T618" i="22"/>
  <c r="H584" i="22"/>
  <c r="R624" i="22"/>
  <c r="J608" i="22"/>
  <c r="H620" i="22"/>
  <c r="O596" i="22"/>
  <c r="G620" i="22"/>
  <c r="Q604" i="22"/>
  <c r="H588" i="22"/>
  <c r="M624" i="22"/>
  <c r="E596" i="22"/>
  <c r="E620" i="22"/>
  <c r="Q624" i="22"/>
  <c r="I620" i="22"/>
  <c r="D596" i="22"/>
  <c r="J596" i="22"/>
  <c r="K604" i="22"/>
  <c r="M592" i="22"/>
  <c r="P592" i="22"/>
  <c r="H624" i="22"/>
  <c r="Q612" i="22"/>
  <c r="G608" i="22"/>
  <c r="M604" i="22"/>
  <c r="N626" i="22"/>
  <c r="R592" i="22"/>
  <c r="N614" i="22"/>
  <c r="I624" i="22"/>
  <c r="D604" i="22"/>
  <c r="N624" i="22"/>
  <c r="N592" i="22"/>
  <c r="N620" i="22"/>
  <c r="H592" i="22"/>
  <c r="N586" i="22"/>
  <c r="R626" i="22"/>
  <c r="T616" i="22"/>
  <c r="E612" i="22"/>
  <c r="K584" i="22"/>
  <c r="R620" i="22"/>
  <c r="G584" i="22"/>
  <c r="M612" i="22"/>
  <c r="F600" i="22"/>
  <c r="M620" i="22"/>
  <c r="J604" i="22"/>
  <c r="F592" i="22"/>
  <c r="T590" i="22"/>
  <c r="E584" i="22"/>
  <c r="I612" i="22"/>
  <c r="K620" i="22"/>
  <c r="O608" i="22"/>
  <c r="R586" i="22"/>
  <c r="D612" i="22"/>
  <c r="G600" i="22"/>
  <c r="P584" i="22"/>
  <c r="L604" i="22"/>
  <c r="R584" i="22"/>
  <c r="K608" i="22"/>
  <c r="F596" i="22"/>
  <c r="R604" i="22"/>
  <c r="N622" i="22"/>
  <c r="I608" i="22"/>
  <c r="L608" i="22"/>
  <c r="R612" i="22"/>
  <c r="O616" i="22"/>
  <c r="K592" i="22"/>
  <c r="D608" i="22"/>
  <c r="R606" i="22"/>
  <c r="H596" i="22"/>
  <c r="O584" i="22"/>
  <c r="O604" i="22"/>
  <c r="K612" i="22"/>
  <c r="J620" i="22"/>
  <c r="T602" i="22"/>
  <c r="R622" i="22"/>
  <c r="R596" i="22"/>
  <c r="I604" i="22"/>
  <c r="I592" i="22"/>
  <c r="F608" i="22"/>
  <c r="N549" i="22"/>
  <c r="H521" i="22"/>
  <c r="N535" i="22"/>
  <c r="T537" i="22"/>
  <c r="T527" i="22"/>
  <c r="R563" i="22"/>
  <c r="E549" i="22"/>
  <c r="J553" i="22"/>
  <c r="P549" i="22"/>
  <c r="R523" i="22"/>
  <c r="K529" i="22"/>
  <c r="O537" i="22"/>
  <c r="M533" i="22"/>
  <c r="M521" i="22"/>
  <c r="T543" i="22"/>
  <c r="H549" i="22"/>
  <c r="P541" i="22"/>
  <c r="N555" i="22"/>
  <c r="O549" i="22"/>
  <c r="D521" i="22"/>
  <c r="M561" i="22"/>
  <c r="D537" i="22"/>
  <c r="D529" i="22"/>
  <c r="N521" i="22"/>
  <c r="T531" i="22"/>
  <c r="T547" i="22"/>
  <c r="T533" i="22"/>
  <c r="R551" i="22"/>
  <c r="Q541" i="22"/>
  <c r="F553" i="22"/>
  <c r="N551" i="22"/>
  <c r="K521" i="22"/>
  <c r="M549" i="22"/>
  <c r="R539" i="22"/>
  <c r="O529" i="22"/>
  <c r="K549" i="22"/>
  <c r="F525" i="22"/>
  <c r="P557" i="22"/>
  <c r="D561" i="22"/>
  <c r="K557" i="22"/>
  <c r="G521" i="22"/>
  <c r="N523" i="22"/>
  <c r="N561" i="22"/>
  <c r="H561" i="22"/>
  <c r="T545" i="22"/>
  <c r="P561" i="22"/>
  <c r="L537" i="22"/>
  <c r="H557" i="22"/>
  <c r="I561" i="22"/>
  <c r="R549" i="22"/>
  <c r="E561" i="22"/>
  <c r="O521" i="22"/>
  <c r="L521" i="22"/>
  <c r="T541" i="22"/>
  <c r="T559" i="22"/>
  <c r="F561" i="22"/>
  <c r="H537" i="22"/>
  <c r="E529" i="22"/>
  <c r="N563" i="22"/>
  <c r="E521" i="22"/>
  <c r="Q561" i="22"/>
  <c r="Q521" i="22"/>
  <c r="L561" i="22"/>
  <c r="T525" i="22"/>
  <c r="T553" i="22"/>
  <c r="T557" i="22"/>
  <c r="Q549" i="22"/>
  <c r="J521" i="22"/>
  <c r="R529" i="22"/>
  <c r="L549" i="22"/>
  <c r="F521" i="22"/>
  <c r="F549" i="22"/>
  <c r="F557" i="22"/>
  <c r="I549" i="22"/>
  <c r="T517" i="22"/>
  <c r="I521" i="22"/>
  <c r="K525" i="22"/>
  <c r="K561" i="22"/>
  <c r="J549" i="22"/>
  <c r="G549" i="22"/>
  <c r="N496" i="22"/>
  <c r="F482" i="22"/>
  <c r="O494" i="22"/>
  <c r="G494" i="22"/>
  <c r="T456" i="22"/>
  <c r="E478" i="22"/>
  <c r="T486" i="22"/>
  <c r="J466" i="22"/>
  <c r="R490" i="22"/>
  <c r="L466" i="22"/>
  <c r="N462" i="22"/>
  <c r="M478" i="22"/>
  <c r="E482" i="22"/>
  <c r="O466" i="22"/>
  <c r="Q466" i="22"/>
  <c r="N490" i="22"/>
  <c r="P466" i="22"/>
  <c r="N494" i="22"/>
  <c r="R498" i="22"/>
  <c r="H478" i="22"/>
  <c r="M490" i="22"/>
  <c r="M482" i="22"/>
  <c r="H490" i="22"/>
  <c r="O478" i="22"/>
  <c r="H462" i="22"/>
  <c r="I478" i="22"/>
  <c r="R470" i="22"/>
  <c r="E494" i="22"/>
  <c r="R484" i="22"/>
  <c r="D490" i="22"/>
  <c r="L494" i="22"/>
  <c r="T488" i="22"/>
  <c r="T482" i="22"/>
  <c r="E490" i="22"/>
  <c r="I490" i="22"/>
  <c r="H482" i="22"/>
  <c r="T454" i="22"/>
  <c r="M462" i="22"/>
  <c r="N492" i="22"/>
  <c r="M494" i="22"/>
  <c r="K419" i="22"/>
  <c r="R411" i="22"/>
  <c r="N421" i="22"/>
  <c r="Q419" i="22"/>
  <c r="Q435" i="22"/>
  <c r="N435" i="22"/>
  <c r="G435" i="22"/>
  <c r="P435" i="22"/>
  <c r="E411" i="22"/>
  <c r="R415" i="22"/>
  <c r="D411" i="22"/>
  <c r="R419" i="22"/>
  <c r="O419" i="22"/>
  <c r="D419" i="22"/>
  <c r="G395" i="22"/>
  <c r="F419" i="22"/>
  <c r="J419" i="22"/>
  <c r="R421" i="22"/>
  <c r="K395" i="22"/>
  <c r="M419" i="22"/>
  <c r="M395" i="22"/>
  <c r="N352" i="22"/>
  <c r="T332" i="22"/>
  <c r="T346" i="22"/>
  <c r="T334" i="22"/>
  <c r="T358" i="22"/>
  <c r="T366" i="22"/>
  <c r="T344" i="22"/>
  <c r="T354" i="22"/>
  <c r="T338" i="22"/>
  <c r="T336" i="22"/>
  <c r="T360" i="22"/>
  <c r="T342" i="22"/>
  <c r="T265" i="22"/>
  <c r="N311" i="22"/>
  <c r="L309" i="22"/>
  <c r="M285" i="22"/>
  <c r="T305" i="22"/>
  <c r="T307" i="22"/>
  <c r="M309" i="22"/>
  <c r="I309" i="22"/>
  <c r="T267" i="22"/>
  <c r="T301" i="22"/>
  <c r="N242" i="22"/>
  <c r="R244" i="22"/>
  <c r="O242" i="22"/>
  <c r="R242" i="22"/>
  <c r="T202" i="22"/>
  <c r="T238" i="22"/>
  <c r="M242" i="22"/>
  <c r="N244" i="22"/>
  <c r="T208" i="22"/>
  <c r="J242" i="22"/>
  <c r="F242" i="22"/>
  <c r="T206" i="22"/>
  <c r="I242" i="22"/>
  <c r="G242" i="22"/>
  <c r="T228" i="22"/>
  <c r="P210" i="22"/>
  <c r="T226" i="22"/>
  <c r="T248" i="22"/>
  <c r="T204" i="22"/>
  <c r="L242" i="22"/>
  <c r="N147" i="22"/>
  <c r="F155" i="22"/>
  <c r="T149" i="22"/>
  <c r="K179" i="22"/>
  <c r="T167" i="22"/>
  <c r="T171" i="22"/>
  <c r="T173" i="22"/>
  <c r="E147" i="22"/>
  <c r="T165" i="22"/>
  <c r="R147" i="22"/>
  <c r="T155" i="22"/>
  <c r="T143" i="22"/>
  <c r="K155" i="22"/>
  <c r="Q88" i="22"/>
  <c r="T98" i="22"/>
  <c r="O88" i="22"/>
  <c r="T90" i="22"/>
  <c r="T94" i="22"/>
  <c r="T120" i="22"/>
  <c r="T114" i="22"/>
  <c r="T116" i="22"/>
  <c r="T88" i="22"/>
  <c r="T96" i="22"/>
  <c r="T118" i="22"/>
  <c r="T92" i="22"/>
  <c r="T112" i="22"/>
  <c r="T59" i="22"/>
  <c r="T57" i="22"/>
  <c r="T21" i="22"/>
  <c r="T23" i="22"/>
  <c r="T29" i="22"/>
  <c r="T33" i="22"/>
  <c r="T53" i="22"/>
  <c r="T31" i="22"/>
  <c r="T39" i="22"/>
  <c r="T49" i="22"/>
  <c r="T35" i="22"/>
  <c r="T55" i="22"/>
  <c r="T19" i="22"/>
  <c r="T37" i="22"/>
  <c r="T43" i="22"/>
  <c r="T45" i="22"/>
  <c r="T51" i="22"/>
  <c r="T41" i="22"/>
  <c r="T17" i="22"/>
  <c r="T27" i="22"/>
  <c r="T25" i="22"/>
  <c r="S1238" i="22" l="1"/>
  <c r="S1248" i="22"/>
  <c r="S1230" i="22"/>
  <c r="S1252" i="22"/>
  <c r="V1234" i="22"/>
  <c r="U1234" i="22" s="1"/>
  <c r="S1226" i="22"/>
  <c r="S1246" i="22"/>
  <c r="S1232" i="22"/>
  <c r="S1250" i="22"/>
  <c r="S1244" i="22"/>
  <c r="S1222" i="22"/>
  <c r="S1240" i="22"/>
  <c r="S1242" i="22"/>
  <c r="V1210" i="22"/>
  <c r="S1216" i="22"/>
  <c r="S1224" i="22"/>
  <c r="S1254" i="22"/>
  <c r="S1214" i="22"/>
  <c r="V1218" i="22"/>
  <c r="U1218" i="22" s="1"/>
  <c r="S1256" i="22"/>
  <c r="S1228" i="22"/>
  <c r="S1171" i="22"/>
  <c r="V1167" i="22"/>
  <c r="U1167" i="22" s="1"/>
  <c r="S1161" i="22"/>
  <c r="V1155" i="22"/>
  <c r="U1155" i="22" s="1"/>
  <c r="S1185" i="22"/>
  <c r="S1183" i="22"/>
  <c r="S1189" i="22"/>
  <c r="S1151" i="22"/>
  <c r="V1147" i="22"/>
  <c r="S1173" i="22"/>
  <c r="V1191" i="22"/>
  <c r="U1191" i="22" s="1"/>
  <c r="S1153" i="22"/>
  <c r="V1163" i="22"/>
  <c r="U1163" i="22" s="1"/>
  <c r="V1175" i="22"/>
  <c r="U1175" i="22" s="1"/>
  <c r="S1181" i="22"/>
  <c r="S1187" i="22"/>
  <c r="S1128" i="22"/>
  <c r="S1122" i="22"/>
  <c r="S1120" i="22"/>
  <c r="S1112" i="22"/>
  <c r="S1108" i="22"/>
  <c r="S1116" i="22"/>
  <c r="S1114" i="22"/>
  <c r="S1124" i="22"/>
  <c r="S1126" i="22"/>
  <c r="S1106" i="22"/>
  <c r="V1092" i="22"/>
  <c r="U1092" i="22" s="1"/>
  <c r="S1110" i="22"/>
  <c r="S1098" i="22"/>
  <c r="S1102" i="22"/>
  <c r="S1100" i="22"/>
  <c r="S1104" i="22"/>
  <c r="S1118" i="22"/>
  <c r="S1096" i="22"/>
  <c r="S1088" i="22"/>
  <c r="S1130" i="22"/>
  <c r="V1084" i="22"/>
  <c r="S1057" i="22"/>
  <c r="S1055" i="22"/>
  <c r="S1027" i="22"/>
  <c r="V1021" i="22"/>
  <c r="S1035" i="22"/>
  <c r="V1041" i="22"/>
  <c r="U1041" i="22" s="1"/>
  <c r="S1037" i="22"/>
  <c r="S1059" i="22"/>
  <c r="S1031" i="22"/>
  <c r="S1053" i="22"/>
  <c r="S1039" i="22"/>
  <c r="S1029" i="22"/>
  <c r="V1065" i="22"/>
  <c r="U1065" i="22" s="1"/>
  <c r="V1049" i="22"/>
  <c r="U1049" i="22" s="1"/>
  <c r="S1033" i="22"/>
  <c r="V1045" i="22"/>
  <c r="U1045" i="22" s="1"/>
  <c r="V1061" i="22"/>
  <c r="U1061" i="22" s="1"/>
  <c r="S1002" i="22"/>
  <c r="S990" i="22"/>
  <c r="V962" i="22"/>
  <c r="U962" i="22" s="1"/>
  <c r="V986" i="22"/>
  <c r="U986" i="22" s="1"/>
  <c r="S972" i="22"/>
  <c r="S1004" i="22"/>
  <c r="V982" i="22"/>
  <c r="U982" i="22" s="1"/>
  <c r="S980" i="22"/>
  <c r="S996" i="22"/>
  <c r="S994" i="22"/>
  <c r="S970" i="22"/>
  <c r="S1000" i="22"/>
  <c r="V966" i="22"/>
  <c r="U966" i="22" s="1"/>
  <c r="S978" i="22"/>
  <c r="S992" i="22"/>
  <c r="V974" i="22"/>
  <c r="U974" i="22" s="1"/>
  <c r="U958" i="22"/>
  <c r="S907" i="22"/>
  <c r="V939" i="22"/>
  <c r="U939" i="22" s="1"/>
  <c r="V919" i="22"/>
  <c r="U919" i="22" s="1"/>
  <c r="S925" i="22"/>
  <c r="S909" i="22"/>
  <c r="S931" i="22"/>
  <c r="S915" i="22"/>
  <c r="S929" i="22"/>
  <c r="S913" i="22"/>
  <c r="S917" i="22"/>
  <c r="S933" i="22"/>
  <c r="V895" i="22"/>
  <c r="V935" i="22"/>
  <c r="U935" i="22" s="1"/>
  <c r="V899" i="22"/>
  <c r="U899" i="22" s="1"/>
  <c r="S923" i="22"/>
  <c r="S911" i="22"/>
  <c r="S927" i="22"/>
  <c r="S905" i="22"/>
  <c r="S903" i="22"/>
  <c r="V832" i="22"/>
  <c r="S836" i="22"/>
  <c r="V864" i="22"/>
  <c r="U864" i="22" s="1"/>
  <c r="V868" i="22"/>
  <c r="U868" i="22" s="1"/>
  <c r="S846" i="22"/>
  <c r="V840" i="22"/>
  <c r="U840" i="22" s="1"/>
  <c r="S878" i="22"/>
  <c r="V852" i="22"/>
  <c r="U852" i="22" s="1"/>
  <c r="S860" i="22"/>
  <c r="S876" i="22"/>
  <c r="V848" i="22"/>
  <c r="U848" i="22" s="1"/>
  <c r="S862" i="22"/>
  <c r="V856" i="22"/>
  <c r="U856" i="22" s="1"/>
  <c r="V872" i="22"/>
  <c r="U872" i="22" s="1"/>
  <c r="S811" i="22"/>
  <c r="V769" i="22"/>
  <c r="S785" i="22"/>
  <c r="V805" i="22"/>
  <c r="U805" i="22" s="1"/>
  <c r="S789" i="22"/>
  <c r="S815" i="22"/>
  <c r="V773" i="22"/>
  <c r="U773" i="22" s="1"/>
  <c r="S799" i="22"/>
  <c r="S781" i="22"/>
  <c r="S813" i="22"/>
  <c r="S777" i="22"/>
  <c r="S797" i="22"/>
  <c r="S801" i="22"/>
  <c r="S787" i="22"/>
  <c r="S779" i="22"/>
  <c r="S795" i="22"/>
  <c r="S793" i="22"/>
  <c r="S791" i="22"/>
  <c r="S750" i="22"/>
  <c r="S720" i="22"/>
  <c r="S722" i="22"/>
  <c r="S726" i="22"/>
  <c r="S710" i="22"/>
  <c r="S724" i="22"/>
  <c r="V706" i="22"/>
  <c r="S744" i="22"/>
  <c r="S734" i="22"/>
  <c r="S740" i="22"/>
  <c r="S728" i="22"/>
  <c r="S716" i="22"/>
  <c r="V746" i="22"/>
  <c r="U746" i="22" s="1"/>
  <c r="S736" i="22"/>
  <c r="S732" i="22"/>
  <c r="S738" i="22"/>
  <c r="S712" i="22"/>
  <c r="S714" i="22"/>
  <c r="V667" i="22"/>
  <c r="U667" i="22" s="1"/>
  <c r="V683" i="22"/>
  <c r="U683" i="22" s="1"/>
  <c r="V675" i="22"/>
  <c r="U675" i="22" s="1"/>
  <c r="V651" i="22"/>
  <c r="V687" i="22"/>
  <c r="U687" i="22" s="1"/>
  <c r="V663" i="22"/>
  <c r="U663" i="22" s="1"/>
  <c r="V655" i="22"/>
  <c r="U655" i="22" s="1"/>
  <c r="V671" i="22"/>
  <c r="U671" i="22" s="1"/>
  <c r="S606" i="22"/>
  <c r="S612" i="22"/>
  <c r="S622" i="22"/>
  <c r="S584" i="22"/>
  <c r="V616" i="22"/>
  <c r="U616" i="22" s="1"/>
  <c r="S586" i="22"/>
  <c r="S620" i="22"/>
  <c r="S592" i="22"/>
  <c r="S624" i="22"/>
  <c r="S614" i="22"/>
  <c r="S626" i="22"/>
  <c r="S596" i="22"/>
  <c r="S594" i="22"/>
  <c r="V588" i="22"/>
  <c r="U588" i="22" s="1"/>
  <c r="S598" i="22"/>
  <c r="S604" i="22"/>
  <c r="S610" i="22"/>
  <c r="V580" i="22"/>
  <c r="V600" i="22"/>
  <c r="U600" i="22" s="1"/>
  <c r="V517" i="22"/>
  <c r="S529" i="22"/>
  <c r="V557" i="22"/>
  <c r="U557" i="22" s="1"/>
  <c r="V525" i="22"/>
  <c r="U525" i="22" s="1"/>
  <c r="S563" i="22"/>
  <c r="V541" i="22"/>
  <c r="U541" i="22" s="1"/>
  <c r="V545" i="22"/>
  <c r="U545" i="22" s="1"/>
  <c r="S561" i="22"/>
  <c r="S523" i="22"/>
  <c r="S539" i="22"/>
  <c r="S551" i="22"/>
  <c r="S521" i="22"/>
  <c r="S555" i="22"/>
  <c r="S535" i="22"/>
  <c r="S549" i="22"/>
  <c r="V454" i="22"/>
  <c r="U454" i="22" s="1"/>
  <c r="S484" i="22"/>
  <c r="S498" i="22"/>
  <c r="S490" i="22"/>
  <c r="S462" i="22"/>
  <c r="V486" i="22"/>
  <c r="U486" i="22" s="1"/>
  <c r="S496" i="22"/>
  <c r="S415" i="22"/>
  <c r="S421" i="22"/>
  <c r="S411" i="22"/>
  <c r="V336" i="22"/>
  <c r="U336" i="22" s="1"/>
  <c r="V344" i="22"/>
  <c r="U344" i="22" s="1"/>
  <c r="V332" i="22"/>
  <c r="U332" i="22" s="1"/>
  <c r="S352" i="22"/>
  <c r="V305" i="22"/>
  <c r="U305" i="22" s="1"/>
  <c r="S311" i="22"/>
  <c r="V265" i="22"/>
  <c r="U265" i="22" s="1"/>
  <c r="V226" i="22"/>
  <c r="U226" i="22" s="1"/>
  <c r="V206" i="22"/>
  <c r="U206" i="22" s="1"/>
  <c r="S244" i="22"/>
  <c r="V202" i="22"/>
  <c r="U202" i="22" s="1"/>
  <c r="S242" i="22"/>
  <c r="V171" i="22"/>
  <c r="U171" i="22" s="1"/>
  <c r="S147" i="22"/>
  <c r="V112" i="22"/>
  <c r="U112" i="22" s="1"/>
  <c r="V92" i="22"/>
  <c r="U92" i="22" s="1"/>
  <c r="V96" i="22"/>
  <c r="U96" i="22" s="1"/>
  <c r="V88" i="22"/>
  <c r="U88" i="22" s="1"/>
  <c r="V116" i="22"/>
  <c r="U116" i="22" s="1"/>
  <c r="V57" i="22"/>
  <c r="U57" i="22" s="1"/>
  <c r="V17" i="22"/>
  <c r="U17" i="22" s="1"/>
  <c r="V41" i="22"/>
  <c r="U41" i="22" s="1"/>
  <c r="V45" i="22"/>
  <c r="U45" i="22" s="1"/>
  <c r="V37" i="22"/>
  <c r="U37" i="22" s="1"/>
  <c r="V49" i="22"/>
  <c r="U49" i="22" s="1"/>
  <c r="V53" i="22"/>
  <c r="U53" i="22" s="1"/>
  <c r="V33" i="22"/>
  <c r="U33" i="22" s="1"/>
  <c r="V29" i="22"/>
  <c r="U29" i="22" s="1"/>
  <c r="V21" i="22"/>
  <c r="U21" i="22" s="1"/>
  <c r="V25" i="22"/>
  <c r="U25" i="22" s="1"/>
  <c r="T1256" i="22"/>
  <c r="T1238" i="22"/>
  <c r="T1250" i="22"/>
  <c r="T1240" i="22"/>
  <c r="T1224" i="22"/>
  <c r="T1244" i="22"/>
  <c r="T1254" i="22"/>
  <c r="T1248" i="22"/>
  <c r="T1252" i="22"/>
  <c r="T1214" i="22"/>
  <c r="T1230" i="22"/>
  <c r="T1246" i="22"/>
  <c r="T1216" i="22"/>
  <c r="T1228" i="22"/>
  <c r="T1222" i="22"/>
  <c r="T1232" i="22"/>
  <c r="T1226" i="22"/>
  <c r="T1242" i="22"/>
  <c r="T1151" i="22"/>
  <c r="T1171" i="22"/>
  <c r="T1173" i="22"/>
  <c r="T1183" i="22"/>
  <c r="T1181" i="22"/>
  <c r="T1187" i="22"/>
  <c r="T1161" i="22"/>
  <c r="T1153" i="22"/>
  <c r="T1189" i="22"/>
  <c r="T1185" i="22"/>
  <c r="T1128" i="22"/>
  <c r="T1126" i="22"/>
  <c r="T1104" i="22"/>
  <c r="T1116" i="22"/>
  <c r="T1098" i="22"/>
  <c r="T1118" i="22"/>
  <c r="T1114" i="22"/>
  <c r="T1122" i="22"/>
  <c r="T1106" i="22"/>
  <c r="T1120" i="22"/>
  <c r="T1102" i="22"/>
  <c r="T1096" i="22"/>
  <c r="T1112" i="22"/>
  <c r="T1124" i="22"/>
  <c r="T1100" i="22"/>
  <c r="T1088" i="22"/>
  <c r="T1110" i="22"/>
  <c r="T1108" i="22"/>
  <c r="T1130" i="22"/>
  <c r="T1031" i="22"/>
  <c r="T1057" i="22"/>
  <c r="T1035" i="22"/>
  <c r="T1053" i="22"/>
  <c r="T1033" i="22"/>
  <c r="T1055" i="22"/>
  <c r="T1037" i="22"/>
  <c r="T1039" i="22"/>
  <c r="T1027" i="22"/>
  <c r="T1059" i="22"/>
  <c r="T1029" i="22"/>
  <c r="T1004" i="22"/>
  <c r="T978" i="22"/>
  <c r="T990" i="22"/>
  <c r="T994" i="22"/>
  <c r="T992" i="22"/>
  <c r="T970" i="22"/>
  <c r="T980" i="22"/>
  <c r="T1000" i="22"/>
  <c r="T1002" i="22"/>
  <c r="T972" i="22"/>
  <c r="T996" i="22"/>
  <c r="T931" i="22"/>
  <c r="T933" i="22"/>
  <c r="T927" i="22"/>
  <c r="T915" i="22"/>
  <c r="T929" i="22"/>
  <c r="T925" i="22"/>
  <c r="T905" i="22"/>
  <c r="T909" i="22"/>
  <c r="T913" i="22"/>
  <c r="T907" i="22"/>
  <c r="T923" i="22"/>
  <c r="T903" i="22"/>
  <c r="T917" i="22"/>
  <c r="T911" i="22"/>
  <c r="T846" i="22"/>
  <c r="T878" i="22"/>
  <c r="T876" i="22"/>
  <c r="T862" i="22"/>
  <c r="T836" i="22"/>
  <c r="T860" i="22"/>
  <c r="T793" i="22"/>
  <c r="T813" i="22"/>
  <c r="T787" i="22"/>
  <c r="T785" i="22"/>
  <c r="T777" i="22"/>
  <c r="T797" i="22"/>
  <c r="T791" i="22"/>
  <c r="T799" i="22"/>
  <c r="T779" i="22"/>
  <c r="T789" i="22"/>
  <c r="T815" i="22"/>
  <c r="T781" i="22"/>
  <c r="T801" i="22"/>
  <c r="T795" i="22"/>
  <c r="T811" i="22"/>
  <c r="T736" i="22"/>
  <c r="T744" i="22"/>
  <c r="T714" i="22"/>
  <c r="T722" i="22"/>
  <c r="T734" i="22"/>
  <c r="T728" i="22"/>
  <c r="T724" i="22"/>
  <c r="T740" i="22"/>
  <c r="T712" i="22"/>
  <c r="T732" i="22"/>
  <c r="T738" i="22"/>
  <c r="T750" i="22"/>
  <c r="T726" i="22"/>
  <c r="T716" i="22"/>
  <c r="T710" i="22"/>
  <c r="T720" i="22"/>
  <c r="T612" i="22"/>
  <c r="T610" i="22"/>
  <c r="T594" i="22"/>
  <c r="T622" i="22"/>
  <c r="T620" i="22"/>
  <c r="T626" i="22"/>
  <c r="T584" i="22"/>
  <c r="T592" i="22"/>
  <c r="T598" i="22"/>
  <c r="T624" i="22"/>
  <c r="T596" i="22"/>
  <c r="T604" i="22"/>
  <c r="T606" i="22"/>
  <c r="T614" i="22"/>
  <c r="T586" i="22"/>
  <c r="T521" i="22"/>
  <c r="T535" i="22"/>
  <c r="T551" i="22"/>
  <c r="T549" i="22"/>
  <c r="T561" i="22"/>
  <c r="T563" i="22"/>
  <c r="T523" i="22"/>
  <c r="T539" i="22"/>
  <c r="T555" i="22"/>
  <c r="T529" i="22"/>
  <c r="H474" i="22"/>
  <c r="G466" i="22"/>
  <c r="M474" i="22"/>
  <c r="T484" i="22"/>
  <c r="Q494" i="22"/>
  <c r="R474" i="22"/>
  <c r="J482" i="22"/>
  <c r="N460" i="22"/>
  <c r="N472" i="22"/>
  <c r="F470" i="22"/>
  <c r="I494" i="22"/>
  <c r="R464" i="22"/>
  <c r="M470" i="22"/>
  <c r="P490" i="22"/>
  <c r="T498" i="22"/>
  <c r="T496" i="22"/>
  <c r="D466" i="22"/>
  <c r="N480" i="22"/>
  <c r="R494" i="22"/>
  <c r="F498" i="22"/>
  <c r="F474" i="22"/>
  <c r="N458" i="22"/>
  <c r="J470" i="22"/>
  <c r="R476" i="22"/>
  <c r="Q490" i="22"/>
  <c r="D478" i="22"/>
  <c r="E474" i="22"/>
  <c r="R468" i="22"/>
  <c r="J490" i="22"/>
  <c r="P470" i="22"/>
  <c r="P474" i="22"/>
  <c r="R458" i="22"/>
  <c r="K478" i="22"/>
  <c r="O458" i="22"/>
  <c r="H494" i="22"/>
  <c r="L490" i="22"/>
  <c r="H498" i="22"/>
  <c r="K498" i="22"/>
  <c r="R500" i="22"/>
  <c r="L462" i="22"/>
  <c r="N500" i="22"/>
  <c r="K458" i="22"/>
  <c r="K474" i="22"/>
  <c r="G458" i="22"/>
  <c r="R492" i="22"/>
  <c r="M466" i="22"/>
  <c r="K494" i="22"/>
  <c r="R478" i="22"/>
  <c r="K486" i="22"/>
  <c r="L474" i="22"/>
  <c r="J458" i="22"/>
  <c r="Q470" i="22"/>
  <c r="E470" i="22"/>
  <c r="D462" i="22"/>
  <c r="D474" i="22"/>
  <c r="G478" i="22"/>
  <c r="G462" i="22"/>
  <c r="T490" i="22"/>
  <c r="K490" i="22"/>
  <c r="N466" i="22"/>
  <c r="N470" i="22"/>
  <c r="F478" i="22"/>
  <c r="L482" i="22"/>
  <c r="P498" i="22"/>
  <c r="J498" i="22"/>
  <c r="I470" i="22"/>
  <c r="L458" i="22"/>
  <c r="G470" i="22"/>
  <c r="O498" i="22"/>
  <c r="D494" i="22"/>
  <c r="K470" i="22"/>
  <c r="H458" i="22"/>
  <c r="J494" i="22"/>
  <c r="L470" i="22"/>
  <c r="F490" i="22"/>
  <c r="I498" i="22"/>
  <c r="K466" i="22"/>
  <c r="P494" i="22"/>
  <c r="F494" i="22"/>
  <c r="N474" i="22"/>
  <c r="N476" i="22"/>
  <c r="T462" i="22"/>
  <c r="R472" i="22"/>
  <c r="R460" i="22"/>
  <c r="Q458" i="22"/>
  <c r="G407" i="22"/>
  <c r="F431" i="22"/>
  <c r="G399" i="22"/>
  <c r="D407" i="22"/>
  <c r="J407" i="22"/>
  <c r="M427" i="22"/>
  <c r="O427" i="22"/>
  <c r="J431" i="22"/>
  <c r="G411" i="22"/>
  <c r="H407" i="22"/>
  <c r="E407" i="22"/>
  <c r="O415" i="22"/>
  <c r="H427" i="22"/>
  <c r="N437" i="22"/>
  <c r="O399" i="22"/>
  <c r="Q399" i="22"/>
  <c r="R405" i="22"/>
  <c r="K399" i="22"/>
  <c r="E427" i="22"/>
  <c r="N419" i="22"/>
  <c r="M403" i="22"/>
  <c r="K435" i="22"/>
  <c r="M423" i="22"/>
  <c r="R427" i="22"/>
  <c r="I407" i="22"/>
  <c r="F423" i="22"/>
  <c r="O423" i="22"/>
  <c r="T411" i="22"/>
  <c r="M399" i="22"/>
  <c r="J395" i="22"/>
  <c r="N413" i="22"/>
  <c r="R431" i="22"/>
  <c r="Q423" i="22"/>
  <c r="N429" i="22"/>
  <c r="D423" i="22"/>
  <c r="F407" i="22"/>
  <c r="O395" i="22"/>
  <c r="M431" i="22"/>
  <c r="R429" i="22"/>
  <c r="F399" i="22"/>
  <c r="N425" i="22"/>
  <c r="D415" i="22"/>
  <c r="R435" i="22"/>
  <c r="D427" i="22"/>
  <c r="O407" i="22"/>
  <c r="T421" i="22"/>
  <c r="H395" i="22"/>
  <c r="L431" i="22"/>
  <c r="P415" i="22"/>
  <c r="D399" i="22"/>
  <c r="K407" i="22"/>
  <c r="L395" i="22"/>
  <c r="G415" i="22"/>
  <c r="J415" i="22"/>
  <c r="R401" i="22"/>
  <c r="E399" i="22"/>
  <c r="N427" i="22"/>
  <c r="R395" i="22"/>
  <c r="N405" i="22"/>
  <c r="I415" i="22"/>
  <c r="O411" i="22"/>
  <c r="R407" i="22"/>
  <c r="E403" i="22"/>
  <c r="I411" i="22"/>
  <c r="L435" i="22"/>
  <c r="H399" i="22"/>
  <c r="P427" i="22"/>
  <c r="N407" i="22"/>
  <c r="R399" i="22"/>
  <c r="Q403" i="22"/>
  <c r="G423" i="22"/>
  <c r="N399" i="22"/>
  <c r="R433" i="22"/>
  <c r="J411" i="22"/>
  <c r="Q427" i="22"/>
  <c r="E415" i="22"/>
  <c r="M407" i="22"/>
  <c r="G431" i="22"/>
  <c r="P399" i="22"/>
  <c r="K411" i="22"/>
  <c r="P395" i="22"/>
  <c r="R403" i="22"/>
  <c r="R417" i="22"/>
  <c r="D431" i="22"/>
  <c r="L427" i="22"/>
  <c r="I423" i="22"/>
  <c r="F427" i="22"/>
  <c r="H403" i="22"/>
  <c r="T397" i="22"/>
  <c r="H423" i="22"/>
  <c r="L399" i="22"/>
  <c r="K427" i="22"/>
  <c r="J423" i="22"/>
  <c r="P407" i="22"/>
  <c r="R423" i="22"/>
  <c r="H431" i="22"/>
  <c r="D403" i="22"/>
  <c r="N409" i="22"/>
  <c r="T415" i="22"/>
  <c r="K415" i="22"/>
  <c r="R409" i="22"/>
  <c r="I431" i="22"/>
  <c r="T391" i="22"/>
  <c r="G427" i="22"/>
  <c r="Q415" i="22"/>
  <c r="T393" i="22"/>
  <c r="I427" i="22"/>
  <c r="N401" i="22"/>
  <c r="J399" i="22"/>
  <c r="O431" i="22"/>
  <c r="Q431" i="22"/>
  <c r="L407" i="22"/>
  <c r="Q368" i="22"/>
  <c r="E372" i="22"/>
  <c r="H368" i="22"/>
  <c r="K340" i="22"/>
  <c r="N368" i="22"/>
  <c r="N372" i="22"/>
  <c r="R372" i="22"/>
  <c r="Q340" i="22"/>
  <c r="K344" i="22"/>
  <c r="I364" i="22"/>
  <c r="E368" i="22"/>
  <c r="E340" i="22"/>
  <c r="K372" i="22"/>
  <c r="N370" i="22"/>
  <c r="R368" i="22"/>
  <c r="L372" i="22"/>
  <c r="M332" i="22"/>
  <c r="L340" i="22"/>
  <c r="P368" i="22"/>
  <c r="K352" i="22"/>
  <c r="K360" i="22"/>
  <c r="I348" i="22"/>
  <c r="R364" i="22"/>
  <c r="K356" i="22"/>
  <c r="N362" i="22"/>
  <c r="D340" i="22"/>
  <c r="G372" i="22"/>
  <c r="H372" i="22"/>
  <c r="D348" i="22"/>
  <c r="D368" i="22"/>
  <c r="T330" i="22"/>
  <c r="T352" i="22"/>
  <c r="R348" i="22"/>
  <c r="R340" i="22"/>
  <c r="J332" i="22"/>
  <c r="R350" i="22"/>
  <c r="N340" i="22"/>
  <c r="K364" i="22"/>
  <c r="Q372" i="22"/>
  <c r="M372" i="22"/>
  <c r="K332" i="22"/>
  <c r="K368" i="22"/>
  <c r="Q332" i="22"/>
  <c r="N350" i="22"/>
  <c r="G348" i="22"/>
  <c r="F368" i="22"/>
  <c r="I368" i="22"/>
  <c r="R374" i="22"/>
  <c r="F348" i="22"/>
  <c r="K348" i="22"/>
  <c r="N374" i="22"/>
  <c r="R370" i="22"/>
  <c r="R356" i="22"/>
  <c r="D372" i="22"/>
  <c r="H348" i="22"/>
  <c r="F372" i="22"/>
  <c r="N348" i="22"/>
  <c r="F340" i="22"/>
  <c r="Q348" i="22"/>
  <c r="M368" i="22"/>
  <c r="L348" i="22"/>
  <c r="P372" i="22"/>
  <c r="J372" i="22"/>
  <c r="O340" i="22"/>
  <c r="H344" i="22"/>
  <c r="P340" i="22"/>
  <c r="O348" i="22"/>
  <c r="L336" i="22"/>
  <c r="M336" i="22"/>
  <c r="H340" i="22"/>
  <c r="F336" i="22"/>
  <c r="M281" i="22"/>
  <c r="K285" i="22"/>
  <c r="R291" i="22"/>
  <c r="N275" i="22"/>
  <c r="R277" i="22"/>
  <c r="R269" i="22"/>
  <c r="M289" i="22"/>
  <c r="F269" i="22"/>
  <c r="P297" i="22"/>
  <c r="K297" i="22"/>
  <c r="T311" i="22"/>
  <c r="M301" i="22"/>
  <c r="G281" i="22"/>
  <c r="N287" i="22"/>
  <c r="K301" i="22"/>
  <c r="D301" i="22"/>
  <c r="P269" i="22"/>
  <c r="I281" i="22"/>
  <c r="N295" i="22"/>
  <c r="L285" i="22"/>
  <c r="P293" i="22"/>
  <c r="Q305" i="22"/>
  <c r="E273" i="22"/>
  <c r="J297" i="22"/>
  <c r="P281" i="22"/>
  <c r="H285" i="22"/>
  <c r="O293" i="22"/>
  <c r="L277" i="22"/>
  <c r="N283" i="22"/>
  <c r="H277" i="22"/>
  <c r="R281" i="22"/>
  <c r="K273" i="22"/>
  <c r="K269" i="22"/>
  <c r="Q269" i="22"/>
  <c r="N291" i="22"/>
  <c r="K289" i="22"/>
  <c r="E293" i="22"/>
  <c r="L301" i="22"/>
  <c r="D293" i="22"/>
  <c r="P309" i="22"/>
  <c r="E277" i="22"/>
  <c r="N269" i="22"/>
  <c r="J273" i="22"/>
  <c r="L289" i="22"/>
  <c r="I301" i="22"/>
  <c r="O269" i="22"/>
  <c r="I293" i="22"/>
  <c r="K309" i="22"/>
  <c r="P289" i="22"/>
  <c r="D289" i="22"/>
  <c r="P277" i="22"/>
  <c r="H281" i="22"/>
  <c r="N273" i="22"/>
  <c r="R273" i="22"/>
  <c r="Q297" i="22"/>
  <c r="R271" i="22"/>
  <c r="D305" i="22"/>
  <c r="L297" i="22"/>
  <c r="R289" i="22"/>
  <c r="M269" i="22"/>
  <c r="I273" i="22"/>
  <c r="L305" i="22"/>
  <c r="L273" i="22"/>
  <c r="N285" i="22"/>
  <c r="L269" i="22"/>
  <c r="D297" i="22"/>
  <c r="F297" i="22"/>
  <c r="P305" i="22"/>
  <c r="D281" i="22"/>
  <c r="Q309" i="22"/>
  <c r="R303" i="22"/>
  <c r="F293" i="22"/>
  <c r="D277" i="22"/>
  <c r="E281" i="22"/>
  <c r="G293" i="22"/>
  <c r="H293" i="22"/>
  <c r="H269" i="22"/>
  <c r="J309" i="22"/>
  <c r="J301" i="22"/>
  <c r="R295" i="22"/>
  <c r="I277" i="22"/>
  <c r="N277" i="22"/>
  <c r="I289" i="22"/>
  <c r="J277" i="22"/>
  <c r="N299" i="22"/>
  <c r="F273" i="22"/>
  <c r="E289" i="22"/>
  <c r="G273" i="22"/>
  <c r="P285" i="22"/>
  <c r="Q289" i="22"/>
  <c r="G277" i="22"/>
  <c r="F281" i="22"/>
  <c r="G289" i="22"/>
  <c r="H309" i="22"/>
  <c r="E269" i="22"/>
  <c r="I269" i="22"/>
  <c r="N297" i="22"/>
  <c r="R293" i="22"/>
  <c r="D273" i="22"/>
  <c r="E285" i="22"/>
  <c r="N293" i="22"/>
  <c r="O273" i="22"/>
  <c r="N309" i="22"/>
  <c r="J289" i="22"/>
  <c r="L281" i="22"/>
  <c r="G285" i="22"/>
  <c r="K293" i="22"/>
  <c r="R279" i="22"/>
  <c r="Q277" i="22"/>
  <c r="Q293" i="22"/>
  <c r="H289" i="22"/>
  <c r="M297" i="22"/>
  <c r="I285" i="22"/>
  <c r="G309" i="22"/>
  <c r="F277" i="22"/>
  <c r="O277" i="22"/>
  <c r="J269" i="22"/>
  <c r="N303" i="22"/>
  <c r="M273" i="22"/>
  <c r="P273" i="22"/>
  <c r="O289" i="22"/>
  <c r="N279" i="22"/>
  <c r="K238" i="22"/>
  <c r="O210" i="22"/>
  <c r="D234" i="22"/>
  <c r="N212" i="22"/>
  <c r="I210" i="22"/>
  <c r="L234" i="22"/>
  <c r="N230" i="22"/>
  <c r="E218" i="22"/>
  <c r="F230" i="22"/>
  <c r="J234" i="22"/>
  <c r="N240" i="22"/>
  <c r="J218" i="22"/>
  <c r="J246" i="22"/>
  <c r="N210" i="22"/>
  <c r="M222" i="22"/>
  <c r="Q214" i="22"/>
  <c r="N232" i="22"/>
  <c r="F214" i="22"/>
  <c r="G226" i="22"/>
  <c r="T244" i="22"/>
  <c r="N214" i="22"/>
  <c r="L218" i="22"/>
  <c r="E246" i="22"/>
  <c r="J222" i="22"/>
  <c r="M234" i="22"/>
  <c r="D242" i="22"/>
  <c r="R236" i="22"/>
  <c r="N216" i="22"/>
  <c r="Q218" i="22"/>
  <c r="R214" i="22"/>
  <c r="M210" i="22"/>
  <c r="N218" i="22"/>
  <c r="P230" i="22"/>
  <c r="G218" i="22"/>
  <c r="N236" i="22"/>
  <c r="K206" i="22"/>
  <c r="H210" i="22"/>
  <c r="G234" i="22"/>
  <c r="R212" i="22"/>
  <c r="D218" i="22"/>
  <c r="R210" i="22"/>
  <c r="L210" i="22"/>
  <c r="K242" i="22"/>
  <c r="P218" i="22"/>
  <c r="K246" i="22"/>
  <c r="R222" i="22"/>
  <c r="J214" i="22"/>
  <c r="L230" i="22"/>
  <c r="R232" i="22"/>
  <c r="K222" i="22"/>
  <c r="E230" i="22"/>
  <c r="K234" i="22"/>
  <c r="P214" i="22"/>
  <c r="O218" i="22"/>
  <c r="I218" i="22"/>
  <c r="Q210" i="22"/>
  <c r="G210" i="22"/>
  <c r="J210" i="22"/>
  <c r="I214" i="22"/>
  <c r="H218" i="22"/>
  <c r="N220" i="22"/>
  <c r="I230" i="22"/>
  <c r="T242" i="22"/>
  <c r="R216" i="22"/>
  <c r="Q230" i="22"/>
  <c r="R220" i="22"/>
  <c r="D210" i="22"/>
  <c r="K226" i="22"/>
  <c r="H230" i="22"/>
  <c r="P246" i="22"/>
  <c r="O234" i="22"/>
  <c r="P234" i="22"/>
  <c r="O222" i="22"/>
  <c r="E234" i="22"/>
  <c r="G230" i="22"/>
  <c r="M218" i="22"/>
  <c r="I234" i="22"/>
  <c r="O214" i="22"/>
  <c r="J230" i="22"/>
  <c r="R218" i="22"/>
  <c r="R240" i="22"/>
  <c r="M214" i="22"/>
  <c r="Q222" i="22"/>
  <c r="E210" i="22"/>
  <c r="R234" i="22"/>
  <c r="K214" i="22"/>
  <c r="Q242" i="22"/>
  <c r="O230" i="22"/>
  <c r="K230" i="22"/>
  <c r="F210" i="22"/>
  <c r="N246" i="22"/>
  <c r="N222" i="22"/>
  <c r="N234" i="22"/>
  <c r="Q226" i="22"/>
  <c r="R230" i="22"/>
  <c r="D206" i="22"/>
  <c r="F218" i="22"/>
  <c r="R224" i="22"/>
  <c r="D230" i="22"/>
  <c r="H143" i="22"/>
  <c r="E179" i="22"/>
  <c r="G151" i="22"/>
  <c r="R179" i="22"/>
  <c r="M143" i="22"/>
  <c r="Q155" i="22"/>
  <c r="D159" i="22"/>
  <c r="Q179" i="22"/>
  <c r="L183" i="22"/>
  <c r="P175" i="22"/>
  <c r="R151" i="22"/>
  <c r="N163" i="22"/>
  <c r="L155" i="22"/>
  <c r="J183" i="22"/>
  <c r="O151" i="22"/>
  <c r="R159" i="22"/>
  <c r="I151" i="22"/>
  <c r="P159" i="22"/>
  <c r="T141" i="22"/>
  <c r="L175" i="22"/>
  <c r="T147" i="22"/>
  <c r="Q143" i="22"/>
  <c r="I175" i="22"/>
  <c r="I155" i="22"/>
  <c r="O175" i="22"/>
  <c r="P155" i="22"/>
  <c r="H151" i="22"/>
  <c r="Q159" i="22"/>
  <c r="H159" i="22"/>
  <c r="M175" i="22"/>
  <c r="L179" i="22"/>
  <c r="R163" i="22"/>
  <c r="M183" i="22"/>
  <c r="R177" i="22"/>
  <c r="E143" i="22"/>
  <c r="M159" i="22"/>
  <c r="N159" i="22"/>
  <c r="R169" i="22"/>
  <c r="H175" i="22"/>
  <c r="F175" i="22"/>
  <c r="R175" i="22"/>
  <c r="R153" i="22"/>
  <c r="G179" i="22"/>
  <c r="N169" i="22"/>
  <c r="F179" i="22"/>
  <c r="F151" i="22"/>
  <c r="E167" i="22"/>
  <c r="O143" i="22"/>
  <c r="D163" i="22"/>
  <c r="D147" i="22"/>
  <c r="D167" i="22"/>
  <c r="R161" i="22"/>
  <c r="N145" i="22"/>
  <c r="I143" i="22"/>
  <c r="J175" i="22"/>
  <c r="R157" i="22"/>
  <c r="H155" i="22"/>
  <c r="Q175" i="22"/>
  <c r="N161" i="22"/>
  <c r="N185" i="22"/>
  <c r="L159" i="22"/>
  <c r="O159" i="22"/>
  <c r="J151" i="22"/>
  <c r="Q151" i="22"/>
  <c r="N157" i="22"/>
  <c r="N151" i="22"/>
  <c r="I167" i="22"/>
  <c r="E159" i="22"/>
  <c r="N153" i="22"/>
  <c r="E183" i="22"/>
  <c r="E155" i="22"/>
  <c r="Q163" i="22"/>
  <c r="P163" i="22"/>
  <c r="Q183" i="22"/>
  <c r="N181" i="22"/>
  <c r="E163" i="22"/>
  <c r="F159" i="22"/>
  <c r="R145" i="22"/>
  <c r="E171" i="22"/>
  <c r="H163" i="22"/>
  <c r="J159" i="22"/>
  <c r="H183" i="22"/>
  <c r="L151" i="22"/>
  <c r="D183" i="22"/>
  <c r="G175" i="22"/>
  <c r="T139" i="22"/>
  <c r="P151" i="22"/>
  <c r="O183" i="22"/>
  <c r="F147" i="22"/>
  <c r="R185" i="22"/>
  <c r="N183" i="22"/>
  <c r="M151" i="22"/>
  <c r="M179" i="22"/>
  <c r="F100" i="22"/>
  <c r="L92" i="22"/>
  <c r="N84" i="22"/>
  <c r="D100" i="22"/>
  <c r="T80" i="22"/>
  <c r="N100" i="22"/>
  <c r="I120" i="22"/>
  <c r="L84" i="22"/>
  <c r="K104" i="22"/>
  <c r="D104" i="22"/>
  <c r="E100" i="22"/>
  <c r="R104" i="22"/>
  <c r="G108" i="22"/>
  <c r="J104" i="22"/>
  <c r="P108" i="22"/>
  <c r="N82" i="22"/>
  <c r="N110" i="22"/>
  <c r="J84" i="22"/>
  <c r="L104" i="22"/>
  <c r="P84" i="22"/>
  <c r="R108" i="22"/>
  <c r="F120" i="22"/>
  <c r="T78" i="22"/>
  <c r="J100" i="22"/>
  <c r="I88" i="22"/>
  <c r="H84" i="22"/>
  <c r="O112" i="22"/>
  <c r="R102" i="22"/>
  <c r="P104" i="22"/>
  <c r="I104" i="22"/>
  <c r="I100" i="22"/>
  <c r="Q104" i="22"/>
  <c r="I108" i="22"/>
  <c r="M108" i="22"/>
  <c r="L112" i="22"/>
  <c r="O100" i="22"/>
  <c r="I84" i="22"/>
  <c r="G104" i="22"/>
  <c r="D92" i="22"/>
  <c r="O84" i="22"/>
  <c r="M84" i="22"/>
  <c r="N106" i="22"/>
  <c r="F104" i="22"/>
  <c r="R86" i="22"/>
  <c r="F108" i="22"/>
  <c r="O108" i="22"/>
  <c r="H104" i="22"/>
  <c r="N108" i="22"/>
  <c r="E84" i="22"/>
  <c r="O104" i="22"/>
  <c r="T76" i="22"/>
  <c r="R84" i="22"/>
  <c r="M104" i="22"/>
  <c r="K108" i="22"/>
  <c r="J108" i="22"/>
  <c r="E108" i="22"/>
  <c r="P92" i="22"/>
  <c r="Q100" i="22"/>
  <c r="K100" i="22"/>
  <c r="D108" i="22"/>
  <c r="M100" i="22"/>
  <c r="N122" i="22"/>
  <c r="V1242" i="22" l="1"/>
  <c r="U1242" i="22" s="1"/>
  <c r="V1226" i="22"/>
  <c r="U1226" i="22" s="1"/>
  <c r="V1222" i="22"/>
  <c r="U1222" i="22" s="1"/>
  <c r="V1246" i="22"/>
  <c r="U1246" i="22" s="1"/>
  <c r="V1230" i="22"/>
  <c r="U1230" i="22" s="1"/>
  <c r="V1214" i="22"/>
  <c r="U1214" i="22" s="1"/>
  <c r="V1254" i="22"/>
  <c r="U1254" i="22" s="1"/>
  <c r="V1250" i="22"/>
  <c r="U1250" i="22" s="1"/>
  <c r="V1238" i="22"/>
  <c r="U1238" i="22" s="1"/>
  <c r="U1210" i="22"/>
  <c r="V1159" i="22"/>
  <c r="U1159" i="22" s="1"/>
  <c r="V1187" i="22"/>
  <c r="U1187" i="22" s="1"/>
  <c r="V1179" i="22"/>
  <c r="U1179" i="22" s="1"/>
  <c r="V1183" i="22"/>
  <c r="U1183" i="22" s="1"/>
  <c r="V1171" i="22"/>
  <c r="U1171" i="22" s="1"/>
  <c r="V1151" i="22"/>
  <c r="U1151" i="22" s="1"/>
  <c r="U1147" i="22"/>
  <c r="V1108" i="22"/>
  <c r="U1108" i="22" s="1"/>
  <c r="V1088" i="22"/>
  <c r="U1088" i="22" s="1"/>
  <c r="V1100" i="22"/>
  <c r="U1100" i="22" s="1"/>
  <c r="V1124" i="22"/>
  <c r="U1124" i="22" s="1"/>
  <c r="V1112" i="22"/>
  <c r="U1112" i="22" s="1"/>
  <c r="V1096" i="22"/>
  <c r="U1096" i="22" s="1"/>
  <c r="V1120" i="22"/>
  <c r="U1120" i="22" s="1"/>
  <c r="V1116" i="22"/>
  <c r="U1116" i="22" s="1"/>
  <c r="V1104" i="22"/>
  <c r="U1104" i="22" s="1"/>
  <c r="V1128" i="22"/>
  <c r="U1128" i="22" s="1"/>
  <c r="U1084" i="22"/>
  <c r="V1029" i="22"/>
  <c r="U1029" i="22" s="1"/>
  <c r="V1025" i="22"/>
  <c r="U1025" i="22" s="1"/>
  <c r="V1037" i="22"/>
  <c r="U1037" i="22" s="1"/>
  <c r="V1033" i="22"/>
  <c r="U1033" i="22" s="1"/>
  <c r="V1053" i="22"/>
  <c r="U1053" i="22" s="1"/>
  <c r="V1057" i="22"/>
  <c r="U1057" i="22" s="1"/>
  <c r="U1021" i="22"/>
  <c r="V1002" i="22"/>
  <c r="U1002" i="22" s="1"/>
  <c r="V998" i="22"/>
  <c r="U998" i="22" s="1"/>
  <c r="V970" i="22"/>
  <c r="U970" i="22" s="1"/>
  <c r="V994" i="22"/>
  <c r="U994" i="22" s="1"/>
  <c r="V990" i="22"/>
  <c r="U990" i="22" s="1"/>
  <c r="V978" i="22"/>
  <c r="U978" i="22" s="1"/>
  <c r="V911" i="22"/>
  <c r="U911" i="22" s="1"/>
  <c r="V903" i="22"/>
  <c r="U903" i="22" s="1"/>
  <c r="V923" i="22"/>
  <c r="U923" i="22" s="1"/>
  <c r="V907" i="22"/>
  <c r="U907" i="22" s="1"/>
  <c r="V915" i="22"/>
  <c r="U915" i="22" s="1"/>
  <c r="V927" i="22"/>
  <c r="U927" i="22" s="1"/>
  <c r="V931" i="22"/>
  <c r="U931" i="22" s="1"/>
  <c r="U895" i="22"/>
  <c r="V860" i="22"/>
  <c r="U860" i="22" s="1"/>
  <c r="V836" i="22"/>
  <c r="U836" i="22" s="1"/>
  <c r="V876" i="22"/>
  <c r="U876" i="22" s="1"/>
  <c r="V844" i="22"/>
  <c r="U844" i="22" s="1"/>
  <c r="U832" i="22"/>
  <c r="V809" i="22"/>
  <c r="U809" i="22" s="1"/>
  <c r="V801" i="22"/>
  <c r="U801" i="22" s="1"/>
  <c r="V781" i="22"/>
  <c r="U781" i="22" s="1"/>
  <c r="V789" i="22"/>
  <c r="U789" i="22" s="1"/>
  <c r="V797" i="22"/>
  <c r="U797" i="22" s="1"/>
  <c r="V777" i="22"/>
  <c r="U777" i="22" s="1"/>
  <c r="V785" i="22"/>
  <c r="U785" i="22" s="1"/>
  <c r="V813" i="22"/>
  <c r="U813" i="22" s="1"/>
  <c r="V793" i="22"/>
  <c r="U793" i="22" s="1"/>
  <c r="U769" i="22"/>
  <c r="V718" i="22"/>
  <c r="U718" i="22" s="1"/>
  <c r="V710" i="22"/>
  <c r="U710" i="22" s="1"/>
  <c r="V726" i="22"/>
  <c r="U726" i="22" s="1"/>
  <c r="V750" i="22"/>
  <c r="U750" i="22" s="1"/>
  <c r="V738" i="22"/>
  <c r="U738" i="22" s="1"/>
  <c r="V730" i="22"/>
  <c r="U730" i="22" s="1"/>
  <c r="V734" i="22"/>
  <c r="U734" i="22" s="1"/>
  <c r="V722" i="22"/>
  <c r="U722" i="22" s="1"/>
  <c r="V714" i="22"/>
  <c r="U714" i="22" s="1"/>
  <c r="V742" i="22"/>
  <c r="U742" i="22" s="1"/>
  <c r="U706" i="22"/>
  <c r="U651" i="22"/>
  <c r="U693" i="22"/>
  <c r="V604" i="22"/>
  <c r="U604" i="22" s="1"/>
  <c r="V596" i="22"/>
  <c r="U596" i="22" s="1"/>
  <c r="V624" i="22"/>
  <c r="U624" i="22" s="1"/>
  <c r="V592" i="22"/>
  <c r="U592" i="22" s="1"/>
  <c r="V584" i="22"/>
  <c r="U584" i="22" s="1"/>
  <c r="V620" i="22"/>
  <c r="U620" i="22" s="1"/>
  <c r="V608" i="22"/>
  <c r="U608" i="22" s="1"/>
  <c r="V612" i="22"/>
  <c r="U612" i="22" s="1"/>
  <c r="U580" i="22"/>
  <c r="V529" i="22"/>
  <c r="U529" i="22" s="1"/>
  <c r="V553" i="22"/>
  <c r="U553" i="22" s="1"/>
  <c r="V537" i="22"/>
  <c r="U537" i="22" s="1"/>
  <c r="V561" i="22"/>
  <c r="U561" i="22" s="1"/>
  <c r="V549" i="22"/>
  <c r="U549" i="22" s="1"/>
  <c r="V533" i="22"/>
  <c r="U533" i="22" s="1"/>
  <c r="V521" i="22"/>
  <c r="U521" i="22" s="1"/>
  <c r="U517" i="22"/>
  <c r="S478" i="22"/>
  <c r="S492" i="22"/>
  <c r="S468" i="22"/>
  <c r="S494" i="22"/>
  <c r="S464" i="22"/>
  <c r="V482" i="22"/>
  <c r="U482" i="22" s="1"/>
  <c r="S423" i="22"/>
  <c r="S417" i="22"/>
  <c r="S403" i="22"/>
  <c r="S433" i="22"/>
  <c r="S435" i="22"/>
  <c r="S431" i="22"/>
  <c r="S356" i="22"/>
  <c r="V352" i="22"/>
  <c r="U352" i="22" s="1"/>
  <c r="S364" i="22"/>
  <c r="S289" i="22"/>
  <c r="S271" i="22"/>
  <c r="S281" i="22"/>
  <c r="S224" i="22"/>
  <c r="V242" i="22"/>
  <c r="U242" i="22" s="1"/>
  <c r="S175" i="22"/>
  <c r="S177" i="22"/>
  <c r="V147" i="22"/>
  <c r="U147" i="22" s="1"/>
  <c r="S179" i="22"/>
  <c r="S102" i="22"/>
  <c r="S104" i="22"/>
  <c r="S86" i="22"/>
  <c r="S169" i="22"/>
  <c r="S185" i="22"/>
  <c r="S246" i="22"/>
  <c r="S277" i="22"/>
  <c r="S108" i="22"/>
  <c r="V139" i="22"/>
  <c r="U139" i="22" s="1"/>
  <c r="S161" i="22"/>
  <c r="V76" i="22"/>
  <c r="U76" i="22" s="1"/>
  <c r="S220" i="22"/>
  <c r="S212" i="22"/>
  <c r="S110" i="22"/>
  <c r="S145" i="22"/>
  <c r="S222" i="22"/>
  <c r="S291" i="22"/>
  <c r="S413" i="22"/>
  <c r="S122" i="22"/>
  <c r="S183" i="22"/>
  <c r="S240" i="22"/>
  <c r="S214" i="22"/>
  <c r="S210" i="22"/>
  <c r="S297" i="22"/>
  <c r="S283" i="22"/>
  <c r="S295" i="22"/>
  <c r="S370" i="22"/>
  <c r="S372" i="22"/>
  <c r="S429" i="22"/>
  <c r="S419" i="22"/>
  <c r="S458" i="22"/>
  <c r="S157" i="22"/>
  <c r="S218" i="22"/>
  <c r="S279" i="22"/>
  <c r="S362" i="22"/>
  <c r="S348" i="22"/>
  <c r="S163" i="22"/>
  <c r="S159" i="22"/>
  <c r="S230" i="22"/>
  <c r="S273" i="22"/>
  <c r="S350" i="22"/>
  <c r="S82" i="22"/>
  <c r="S100" i="22"/>
  <c r="S153" i="22"/>
  <c r="S151" i="22"/>
  <c r="S234" i="22"/>
  <c r="S299" i="22"/>
  <c r="S275" i="22"/>
  <c r="S405" i="22"/>
  <c r="S437" i="22"/>
  <c r="S427" i="22"/>
  <c r="S474" i="22"/>
  <c r="S236" i="22"/>
  <c r="S216" i="22"/>
  <c r="S374" i="22"/>
  <c r="S409" i="22"/>
  <c r="S303" i="22"/>
  <c r="V391" i="22"/>
  <c r="U391" i="22" s="1"/>
  <c r="S472" i="22"/>
  <c r="S480" i="22"/>
  <c r="S466" i="22"/>
  <c r="S269" i="22"/>
  <c r="S293" i="22"/>
  <c r="S368" i="22"/>
  <c r="S340" i="22"/>
  <c r="V328" i="22"/>
  <c r="U328" i="22" s="1"/>
  <c r="S395" i="22"/>
  <c r="S425" i="22"/>
  <c r="S470" i="22"/>
  <c r="S287" i="22"/>
  <c r="S309" i="22"/>
  <c r="S399" i="22"/>
  <c r="S500" i="22"/>
  <c r="S181" i="22"/>
  <c r="S106" i="22"/>
  <c r="S84" i="22"/>
  <c r="S232" i="22"/>
  <c r="S285" i="22"/>
  <c r="S407" i="22"/>
  <c r="S401" i="22"/>
  <c r="S476" i="22"/>
  <c r="S460" i="22"/>
  <c r="U63" i="22"/>
  <c r="T492" i="22"/>
  <c r="T466" i="22"/>
  <c r="T470" i="22"/>
  <c r="T476" i="22"/>
  <c r="T468" i="22"/>
  <c r="T494" i="22"/>
  <c r="T472" i="22"/>
  <c r="T474" i="22"/>
  <c r="T464" i="22"/>
  <c r="T460" i="22"/>
  <c r="T458" i="22"/>
  <c r="T480" i="22"/>
  <c r="T500" i="22"/>
  <c r="T478" i="22"/>
  <c r="T417" i="22"/>
  <c r="T409" i="22"/>
  <c r="T435" i="22"/>
  <c r="T413" i="22"/>
  <c r="T403" i="22"/>
  <c r="T433" i="22"/>
  <c r="T419" i="22"/>
  <c r="T437" i="22"/>
  <c r="T399" i="22"/>
  <c r="T407" i="22"/>
  <c r="T431" i="22"/>
  <c r="T427" i="22"/>
  <c r="T425" i="22"/>
  <c r="T401" i="22"/>
  <c r="T423" i="22"/>
  <c r="T405" i="22"/>
  <c r="T395" i="22"/>
  <c r="T429" i="22"/>
  <c r="T374" i="22"/>
  <c r="T364" i="22"/>
  <c r="T340" i="22"/>
  <c r="T362" i="22"/>
  <c r="T350" i="22"/>
  <c r="T356" i="22"/>
  <c r="T370" i="22"/>
  <c r="T348" i="22"/>
  <c r="T368" i="22"/>
  <c r="T372" i="22"/>
  <c r="T299" i="22"/>
  <c r="T295" i="22"/>
  <c r="T293" i="22"/>
  <c r="T309" i="22"/>
  <c r="T291" i="22"/>
  <c r="T297" i="22"/>
  <c r="T275" i="22"/>
  <c r="T285" i="22"/>
  <c r="T303" i="22"/>
  <c r="T289" i="22"/>
  <c r="T277" i="22"/>
  <c r="T283" i="22"/>
  <c r="T279" i="22"/>
  <c r="T287" i="22"/>
  <c r="T271" i="22"/>
  <c r="T273" i="22"/>
  <c r="T269" i="22"/>
  <c r="T281" i="22"/>
  <c r="T232" i="22"/>
  <c r="T246" i="22"/>
  <c r="T240" i="22"/>
  <c r="T220" i="22"/>
  <c r="T218" i="22"/>
  <c r="T212" i="22"/>
  <c r="T230" i="22"/>
  <c r="T214" i="22"/>
  <c r="T234" i="22"/>
  <c r="T236" i="22"/>
  <c r="T224" i="22"/>
  <c r="T222" i="22"/>
  <c r="T210" i="22"/>
  <c r="T216" i="22"/>
  <c r="T175" i="22"/>
  <c r="T177" i="22"/>
  <c r="T169" i="22"/>
  <c r="T159" i="22"/>
  <c r="T151" i="22"/>
  <c r="T181" i="22"/>
  <c r="T179" i="22"/>
  <c r="T185" i="22"/>
  <c r="T161" i="22"/>
  <c r="T163" i="22"/>
  <c r="T145" i="22"/>
  <c r="T183" i="22"/>
  <c r="T157" i="22"/>
  <c r="T153" i="22"/>
  <c r="T102" i="22"/>
  <c r="T104" i="22"/>
  <c r="T84" i="22"/>
  <c r="T106" i="22"/>
  <c r="T86" i="22"/>
  <c r="T108" i="22"/>
  <c r="T122" i="22"/>
  <c r="T100" i="22"/>
  <c r="T110" i="22"/>
  <c r="T82" i="22"/>
  <c r="U1260" i="22" l="1"/>
  <c r="U1197" i="22"/>
  <c r="U1134" i="22"/>
  <c r="U1071" i="22"/>
  <c r="U1008" i="22"/>
  <c r="U945" i="22"/>
  <c r="U882" i="22"/>
  <c r="U819" i="22"/>
  <c r="U756" i="22"/>
  <c r="U630" i="22"/>
  <c r="U567" i="22"/>
  <c r="V478" i="22"/>
  <c r="U478" i="22" s="1"/>
  <c r="V498" i="22"/>
  <c r="U498" i="22" s="1"/>
  <c r="V462" i="22"/>
  <c r="U462" i="22" s="1"/>
  <c r="V474" i="22"/>
  <c r="U474" i="22" s="1"/>
  <c r="V494" i="22"/>
  <c r="U494" i="22" s="1"/>
  <c r="V470" i="22"/>
  <c r="U470" i="22" s="1"/>
  <c r="V466" i="22"/>
  <c r="U466" i="22" s="1"/>
  <c r="V490" i="22"/>
  <c r="U490" i="22" s="1"/>
  <c r="V423" i="22"/>
  <c r="U423" i="22" s="1"/>
  <c r="V427" i="22"/>
  <c r="U427" i="22" s="1"/>
  <c r="V431" i="22"/>
  <c r="U431" i="22" s="1"/>
  <c r="V407" i="22"/>
  <c r="U407" i="22" s="1"/>
  <c r="V419" i="22"/>
  <c r="U419" i="22" s="1"/>
  <c r="V403" i="22"/>
  <c r="U403" i="22" s="1"/>
  <c r="V411" i="22"/>
  <c r="U411" i="22" s="1"/>
  <c r="V435" i="22"/>
  <c r="U435" i="22" s="1"/>
  <c r="V415" i="22"/>
  <c r="U415" i="22" s="1"/>
  <c r="V372" i="22"/>
  <c r="U372" i="22" s="1"/>
  <c r="V368" i="22"/>
  <c r="U368" i="22" s="1"/>
  <c r="V348" i="22"/>
  <c r="U348" i="22" s="1"/>
  <c r="V356" i="22"/>
  <c r="U356" i="22" s="1"/>
  <c r="V360" i="22"/>
  <c r="U360" i="22" s="1"/>
  <c r="V340" i="22"/>
  <c r="U340" i="22" s="1"/>
  <c r="V364" i="22"/>
  <c r="U364" i="22" s="1"/>
  <c r="V281" i="22"/>
  <c r="U281" i="22" s="1"/>
  <c r="V269" i="22"/>
  <c r="U269" i="22" s="1"/>
  <c r="V273" i="22"/>
  <c r="U273" i="22" s="1"/>
  <c r="V277" i="22"/>
  <c r="U277" i="22" s="1"/>
  <c r="V289" i="22"/>
  <c r="U289" i="22" s="1"/>
  <c r="V301" i="22"/>
  <c r="U301" i="22" s="1"/>
  <c r="V285" i="22"/>
  <c r="U285" i="22" s="1"/>
  <c r="V297" i="22"/>
  <c r="U297" i="22" s="1"/>
  <c r="V309" i="22"/>
  <c r="U309" i="22" s="1"/>
  <c r="V293" i="22"/>
  <c r="U293" i="22" s="1"/>
  <c r="V210" i="22"/>
  <c r="U210" i="22" s="1"/>
  <c r="V222" i="22"/>
  <c r="U222" i="22" s="1"/>
  <c r="V234" i="22"/>
  <c r="U234" i="22" s="1"/>
  <c r="V214" i="22"/>
  <c r="U214" i="22" s="1"/>
  <c r="V218" i="22"/>
  <c r="U218" i="22" s="1"/>
  <c r="V238" i="22"/>
  <c r="U238" i="22" s="1"/>
  <c r="V246" i="22"/>
  <c r="U246" i="22" s="1"/>
  <c r="V155" i="22"/>
  <c r="U155" i="22" s="1"/>
  <c r="V183" i="22"/>
  <c r="U183" i="22" s="1"/>
  <c r="V143" i="22"/>
  <c r="U143" i="22" s="1"/>
  <c r="V163" i="22"/>
  <c r="U163" i="22" s="1"/>
  <c r="V179" i="22"/>
  <c r="U179" i="22" s="1"/>
  <c r="V151" i="22"/>
  <c r="U151" i="22" s="1"/>
  <c r="V159" i="22"/>
  <c r="U159" i="22" s="1"/>
  <c r="V167" i="22"/>
  <c r="U167" i="22" s="1"/>
  <c r="V175" i="22"/>
  <c r="U175" i="22" s="1"/>
  <c r="V100" i="22"/>
  <c r="U100" i="22" s="1"/>
  <c r="V120" i="22"/>
  <c r="U120" i="22" s="1"/>
  <c r="V108" i="22"/>
  <c r="U108" i="22" s="1"/>
  <c r="V104" i="22"/>
  <c r="U104" i="22" s="1"/>
  <c r="V395" i="22"/>
  <c r="U395" i="22" s="1"/>
  <c r="V230" i="22"/>
  <c r="U230" i="22" s="1"/>
  <c r="V399" i="22"/>
  <c r="U399" i="22" s="1"/>
  <c r="V84" i="22"/>
  <c r="U84" i="22" s="1"/>
  <c r="V80" i="22"/>
  <c r="U80" i="22" s="1"/>
  <c r="V458" i="22"/>
  <c r="U458" i="22" s="1"/>
  <c r="U378" i="22" l="1"/>
  <c r="U315" i="22"/>
  <c r="U189" i="22"/>
  <c r="U504" i="22"/>
  <c r="U441" i="22"/>
  <c r="U126" i="22"/>
  <c r="U252" i="22"/>
</calcChain>
</file>

<file path=xl/sharedStrings.xml><?xml version="1.0" encoding="utf-8"?>
<sst xmlns="http://schemas.openxmlformats.org/spreadsheetml/2006/main" count="4126" uniqueCount="157">
  <si>
    <t>年</t>
    <rPh sb="0" eb="1">
      <t>ネン</t>
    </rPh>
    <phoneticPr fontId="2"/>
  </si>
  <si>
    <t>号</t>
    <rPh sb="0" eb="1">
      <t>ゴウ</t>
    </rPh>
    <phoneticPr fontId="2"/>
  </si>
  <si>
    <t>月</t>
    <rPh sb="0" eb="1">
      <t>ツキ</t>
    </rPh>
    <phoneticPr fontId="2"/>
  </si>
  <si>
    <t>給 料 発 令</t>
    <rPh sb="0" eb="1">
      <t>キュウ</t>
    </rPh>
    <rPh sb="2" eb="3">
      <t>リョウ</t>
    </rPh>
    <rPh sb="4" eb="5">
      <t>ハツ</t>
    </rPh>
    <rPh sb="6" eb="7">
      <t>レイ</t>
    </rPh>
    <phoneticPr fontId="2"/>
  </si>
  <si>
    <t>級号俸</t>
    <rPh sb="0" eb="1">
      <t>キュウ</t>
    </rPh>
    <rPh sb="1" eb="3">
      <t>ゴウホウ</t>
    </rPh>
    <phoneticPr fontId="2"/>
  </si>
  <si>
    <t>扶養手当</t>
    <rPh sb="0" eb="2">
      <t>フヨウ</t>
    </rPh>
    <rPh sb="2" eb="4">
      <t>テアテ</t>
    </rPh>
    <phoneticPr fontId="2"/>
  </si>
  <si>
    <t>月　　額</t>
    <rPh sb="0" eb="1">
      <t>ツキ</t>
    </rPh>
    <rPh sb="3" eb="4">
      <t>ガク</t>
    </rPh>
    <phoneticPr fontId="2"/>
  </si>
  <si>
    <t>日</t>
    <rPh sb="0" eb="1">
      <t>ヒ</t>
    </rPh>
    <phoneticPr fontId="2"/>
  </si>
  <si>
    <t>分子</t>
    <rPh sb="0" eb="2">
      <t>ブンシ</t>
    </rPh>
    <phoneticPr fontId="2"/>
  </si>
  <si>
    <t>分母</t>
    <rPh sb="0" eb="2">
      <t>ブンボ</t>
    </rPh>
    <phoneticPr fontId="2"/>
  </si>
  <si>
    <t>コード</t>
    <phoneticPr fontId="2"/>
  </si>
  <si>
    <t>適　用</t>
    <rPh sb="0" eb="1">
      <t>テキ</t>
    </rPh>
    <rPh sb="2" eb="3">
      <t>ヨウ</t>
    </rPh>
    <phoneticPr fontId="2"/>
  </si>
  <si>
    <t>（変更前）</t>
    <rPh sb="1" eb="3">
      <t>ヘンコウ</t>
    </rPh>
    <rPh sb="3" eb="4">
      <t>マエ</t>
    </rPh>
    <phoneticPr fontId="2"/>
  </si>
  <si>
    <t>（変更後）</t>
    <rPh sb="1" eb="3">
      <t>ヘンコウ</t>
    </rPh>
    <rPh sb="3" eb="4">
      <t>ゴ</t>
    </rPh>
    <phoneticPr fontId="2"/>
  </si>
  <si>
    <t>異動年月</t>
    <rPh sb="0" eb="2">
      <t>イドウ</t>
    </rPh>
    <rPh sb="2" eb="4">
      <t>ネンゲツ</t>
    </rPh>
    <phoneticPr fontId="2"/>
  </si>
  <si>
    <t>給　　　　　　　　　　　　　　料</t>
    <rPh sb="0" eb="1">
      <t>キュウ</t>
    </rPh>
    <rPh sb="15" eb="16">
      <t>リョウ</t>
    </rPh>
    <phoneticPr fontId="2"/>
  </si>
  <si>
    <t>差　　額</t>
    <rPh sb="0" eb="1">
      <t>サ</t>
    </rPh>
    <rPh sb="3" eb="4">
      <t>ガク</t>
    </rPh>
    <phoneticPr fontId="2"/>
  </si>
  <si>
    <t>互　　　　助　　　　会</t>
    <rPh sb="0" eb="1">
      <t>タガイ</t>
    </rPh>
    <rPh sb="5" eb="6">
      <t>スケ</t>
    </rPh>
    <rPh sb="10" eb="11">
      <t>カイ</t>
    </rPh>
    <phoneticPr fontId="2"/>
  </si>
  <si>
    <t>月収額</t>
    <rPh sb="0" eb="2">
      <t>ゲッシュウ</t>
    </rPh>
    <rPh sb="2" eb="3">
      <t>ガク</t>
    </rPh>
    <phoneticPr fontId="2"/>
  </si>
  <si>
    <t>基　礎</t>
    <rPh sb="0" eb="1">
      <t>モト</t>
    </rPh>
    <rPh sb="2" eb="3">
      <t>イシズエ</t>
    </rPh>
    <phoneticPr fontId="2"/>
  </si>
  <si>
    <t>年　月</t>
    <rPh sb="0" eb="1">
      <t>トシ</t>
    </rPh>
    <rPh sb="2" eb="3">
      <t>ツキ</t>
    </rPh>
    <phoneticPr fontId="2"/>
  </si>
  <si>
    <t>所属コード</t>
    <rPh sb="0" eb="2">
      <t>ショゾク</t>
    </rPh>
    <phoneticPr fontId="2"/>
  </si>
  <si>
    <t>異　　　動　　　事　　　由</t>
    <rPh sb="0" eb="1">
      <t>イ</t>
    </rPh>
    <rPh sb="4" eb="5">
      <t>ドウ</t>
    </rPh>
    <rPh sb="8" eb="9">
      <t>コト</t>
    </rPh>
    <rPh sb="12" eb="13">
      <t>ヨシ</t>
    </rPh>
    <phoneticPr fontId="2"/>
  </si>
  <si>
    <t>給 与 支 給 機 関 名</t>
    <rPh sb="0" eb="1">
      <t>キュウ</t>
    </rPh>
    <rPh sb="2" eb="3">
      <t>アタエ</t>
    </rPh>
    <rPh sb="4" eb="5">
      <t>ササ</t>
    </rPh>
    <rPh sb="6" eb="7">
      <t>キュウ</t>
    </rPh>
    <rPh sb="8" eb="9">
      <t>キ</t>
    </rPh>
    <rPh sb="10" eb="11">
      <t>セキ</t>
    </rPh>
    <rPh sb="12" eb="13">
      <t>メイ</t>
    </rPh>
    <phoneticPr fontId="2"/>
  </si>
  <si>
    <t>氏　名　（カナ）</t>
    <rPh sb="0" eb="1">
      <t>シ</t>
    </rPh>
    <rPh sb="2" eb="3">
      <t>メイ</t>
    </rPh>
    <phoneticPr fontId="2"/>
  </si>
  <si>
    <t>日割</t>
    <rPh sb="0" eb="2">
      <t>ヒワ</t>
    </rPh>
    <phoneticPr fontId="2"/>
  </si>
  <si>
    <t>年  月  日</t>
    <rPh sb="0" eb="1">
      <t>トシ</t>
    </rPh>
    <rPh sb="3" eb="4">
      <t>ツキ</t>
    </rPh>
    <rPh sb="6" eb="7">
      <t>ニチ</t>
    </rPh>
    <phoneticPr fontId="2"/>
  </si>
  <si>
    <t>＊</t>
    <phoneticPr fontId="2"/>
  </si>
  <si>
    <t>＊</t>
    <phoneticPr fontId="2"/>
  </si>
  <si>
    <t>＊</t>
    <phoneticPr fontId="2"/>
  </si>
  <si>
    <t>と</t>
    <phoneticPr fontId="2"/>
  </si>
  <si>
    <t>と</t>
    <phoneticPr fontId="2"/>
  </si>
  <si>
    <t>※</t>
    <phoneticPr fontId="2"/>
  </si>
  <si>
    <t>「　遡　及　報　告　書　」　の　作　成　方　法</t>
    <rPh sb="2" eb="3">
      <t>ソ</t>
    </rPh>
    <rPh sb="4" eb="5">
      <t>オヨブ</t>
    </rPh>
    <rPh sb="6" eb="7">
      <t>ホウ</t>
    </rPh>
    <rPh sb="8" eb="9">
      <t>コク</t>
    </rPh>
    <rPh sb="10" eb="11">
      <t>ショ</t>
    </rPh>
    <rPh sb="16" eb="17">
      <t>サク</t>
    </rPh>
    <rPh sb="18" eb="19">
      <t>シゲル</t>
    </rPh>
    <rPh sb="20" eb="21">
      <t>カタ</t>
    </rPh>
    <rPh sb="22" eb="23">
      <t>ホウ</t>
    </rPh>
    <phoneticPr fontId="2"/>
  </si>
  <si>
    <t>4月</t>
    <rPh sb="1" eb="2">
      <t>ガツ</t>
    </rPh>
    <phoneticPr fontId="2"/>
  </si>
  <si>
    <t>5月</t>
  </si>
  <si>
    <t>6月</t>
  </si>
  <si>
    <t>7月</t>
  </si>
  <si>
    <t>8月</t>
  </si>
  <si>
    <t>9月</t>
  </si>
  <si>
    <t>11月</t>
  </si>
  <si>
    <t>12月</t>
  </si>
  <si>
    <t>1月</t>
  </si>
  <si>
    <t>2月</t>
  </si>
  <si>
    <t>3月</t>
  </si>
  <si>
    <t>入　　力　　月</t>
    <rPh sb="0" eb="1">
      <t>イリ</t>
    </rPh>
    <rPh sb="3" eb="4">
      <t>チカラ</t>
    </rPh>
    <rPh sb="6" eb="7">
      <t>ツキ</t>
    </rPh>
    <phoneticPr fontId="2"/>
  </si>
  <si>
    <t>10月</t>
    <rPh sb="2" eb="3">
      <t>ガツ</t>
    </rPh>
    <phoneticPr fontId="2"/>
  </si>
  <si>
    <t>互助会記入欄</t>
    <rPh sb="0" eb="3">
      <t>ゴジョカイ</t>
    </rPh>
    <rPh sb="3" eb="5">
      <t>キニュウ</t>
    </rPh>
    <rPh sb="5" eb="6">
      <t>ラン</t>
    </rPh>
    <phoneticPr fontId="2"/>
  </si>
  <si>
    <t>会　費</t>
    <rPh sb="0" eb="1">
      <t>カイ</t>
    </rPh>
    <rPh sb="2" eb="3">
      <t>ヒ</t>
    </rPh>
    <phoneticPr fontId="2"/>
  </si>
  <si>
    <t>総　額</t>
    <phoneticPr fontId="2"/>
  </si>
  <si>
    <t>※</t>
    <phoneticPr fontId="2"/>
  </si>
  <si>
    <t>　</t>
    <phoneticPr fontId="2"/>
  </si>
  <si>
    <t>&lt;会費払込内訳書等提出先及び照会先&gt;</t>
    <rPh sb="1" eb="3">
      <t>カイヒ</t>
    </rPh>
    <rPh sb="3" eb="5">
      <t>ハライコミ</t>
    </rPh>
    <rPh sb="5" eb="8">
      <t>ウチワケショ</t>
    </rPh>
    <rPh sb="8" eb="9">
      <t>トウ</t>
    </rPh>
    <rPh sb="9" eb="11">
      <t>テイシュツ</t>
    </rPh>
    <rPh sb="11" eb="12">
      <t>サキ</t>
    </rPh>
    <rPh sb="12" eb="13">
      <t>オヨ</t>
    </rPh>
    <rPh sb="14" eb="17">
      <t>ショウカイサキ</t>
    </rPh>
    <phoneticPr fontId="2"/>
  </si>
  <si>
    <t>　〒０６０－８５６０</t>
    <phoneticPr fontId="2"/>
  </si>
  <si>
    <t>一般財団法人北海道公立学校教職員互助会　</t>
    <rPh sb="0" eb="2">
      <t>イッパン</t>
    </rPh>
    <rPh sb="2" eb="4">
      <t>ザイダン</t>
    </rPh>
    <rPh sb="4" eb="6">
      <t>ホウジン</t>
    </rPh>
    <rPh sb="6" eb="9">
      <t>ホッカイドウ</t>
    </rPh>
    <rPh sb="9" eb="11">
      <t>コウリツ</t>
    </rPh>
    <rPh sb="11" eb="13">
      <t>ガッコウ</t>
    </rPh>
    <rPh sb="13" eb="16">
      <t>キョウショクイン</t>
    </rPh>
    <rPh sb="16" eb="19">
      <t>ゴジョカイ</t>
    </rPh>
    <phoneticPr fontId="2"/>
  </si>
  <si>
    <t>TEL</t>
    <phoneticPr fontId="2"/>
  </si>
  <si>
    <t>FAX</t>
    <phoneticPr fontId="2"/>
  </si>
  <si>
    <t>０１１－２７１－６９９０</t>
    <phoneticPr fontId="2"/>
  </si>
  <si>
    <t>が作成（入力）部分です。</t>
    <rPh sb="1" eb="3">
      <t>サクセイ</t>
    </rPh>
    <rPh sb="4" eb="6">
      <t>ニュウリョク</t>
    </rPh>
    <rPh sb="7" eb="9">
      <t>ブブン</t>
    </rPh>
    <phoneticPr fontId="2"/>
  </si>
  <si>
    <t>＊</t>
    <phoneticPr fontId="2"/>
  </si>
  <si>
    <t>999</t>
    <phoneticPr fontId="2"/>
  </si>
  <si>
    <t>123456</t>
    <phoneticPr fontId="2"/>
  </si>
  <si>
    <t>１１月24日付け育児休業からの復職を12月に報告する場合</t>
    <rPh sb="2" eb="3">
      <t>ガツ</t>
    </rPh>
    <rPh sb="5" eb="6">
      <t>ニチ</t>
    </rPh>
    <rPh sb="6" eb="7">
      <t>ツ</t>
    </rPh>
    <rPh sb="8" eb="10">
      <t>イクジ</t>
    </rPh>
    <rPh sb="10" eb="12">
      <t>キュウギョウ</t>
    </rPh>
    <rPh sb="15" eb="17">
      <t>フクショク</t>
    </rPh>
    <rPh sb="20" eb="21">
      <t>ガツ</t>
    </rPh>
    <rPh sb="22" eb="24">
      <t>ホウコク</t>
    </rPh>
    <rPh sb="26" eb="28">
      <t>バアイ</t>
    </rPh>
    <phoneticPr fontId="2"/>
  </si>
  <si>
    <t>☆　記入例　５</t>
    <rPh sb="2" eb="4">
      <t>キニュウ</t>
    </rPh>
    <rPh sb="4" eb="5">
      <t>レイ</t>
    </rPh>
    <phoneticPr fontId="2"/>
  </si>
  <si>
    <t>この様式は、会費等を遡及して報告する場合、例月の「会費払込内訳書」に添付し提出する書類です。</t>
    <rPh sb="2" eb="4">
      <t>ヨウシキ</t>
    </rPh>
    <rPh sb="6" eb="8">
      <t>カイヒ</t>
    </rPh>
    <rPh sb="8" eb="9">
      <t>トウ</t>
    </rPh>
    <rPh sb="10" eb="12">
      <t>ソキュウ</t>
    </rPh>
    <rPh sb="14" eb="16">
      <t>ホウコク</t>
    </rPh>
    <rPh sb="18" eb="20">
      <t>バアイ</t>
    </rPh>
    <rPh sb="21" eb="23">
      <t>レイゲツ</t>
    </rPh>
    <rPh sb="25" eb="27">
      <t>カイヒ</t>
    </rPh>
    <rPh sb="27" eb="29">
      <t>ハライコミ</t>
    </rPh>
    <rPh sb="29" eb="32">
      <t>ウチワケショ</t>
    </rPh>
    <rPh sb="34" eb="36">
      <t>テンプ</t>
    </rPh>
    <rPh sb="37" eb="39">
      <t>テイシュツ</t>
    </rPh>
    <rPh sb="41" eb="43">
      <t>ショルイ</t>
    </rPh>
    <phoneticPr fontId="2"/>
  </si>
  <si>
    <t>北海道公立学校教職員互助会「遡及報告書」</t>
    <rPh sb="0" eb="3">
      <t>ホッカイドウ</t>
    </rPh>
    <rPh sb="3" eb="7">
      <t>コウリツガッコウ</t>
    </rPh>
    <rPh sb="7" eb="10">
      <t>キョウショクイン</t>
    </rPh>
    <rPh sb="10" eb="13">
      <t>ゴジョカイ</t>
    </rPh>
    <rPh sb="14" eb="16">
      <t>ソキュウ</t>
    </rPh>
    <rPh sb="16" eb="19">
      <t>ホウコクショ</t>
    </rPh>
    <phoneticPr fontId="2"/>
  </si>
  <si>
    <t>差額合計</t>
    <rPh sb="0" eb="2">
      <t>サガク</t>
    </rPh>
    <rPh sb="2" eb="4">
      <t>ゴウケイ</t>
    </rPh>
    <phoneticPr fontId="2"/>
  </si>
  <si>
    <t>の該当部分は必ず入力し、それ以外は入力しないでください。</t>
    <rPh sb="1" eb="3">
      <t>ガイトウ</t>
    </rPh>
    <rPh sb="3" eb="5">
      <t>ブブン</t>
    </rPh>
    <rPh sb="6" eb="7">
      <t>カナラ</t>
    </rPh>
    <rPh sb="8" eb="10">
      <t>ニュウリョク</t>
    </rPh>
    <rPh sb="14" eb="16">
      <t>イガイ</t>
    </rPh>
    <rPh sb="17" eb="19">
      <t>ニュウリョク</t>
    </rPh>
    <phoneticPr fontId="2"/>
  </si>
  <si>
    <t>会費は、（給料の月額＋扶養手当の月額）の１０／１０００で計算してます。（１円未満の端数金額は切り捨て）</t>
    <rPh sb="0" eb="2">
      <t>カイヒ</t>
    </rPh>
    <rPh sb="5" eb="7">
      <t>キュウリョウ</t>
    </rPh>
    <rPh sb="8" eb="10">
      <t>ゲツガク</t>
    </rPh>
    <rPh sb="11" eb="13">
      <t>フヨウ</t>
    </rPh>
    <rPh sb="13" eb="15">
      <t>テアテ</t>
    </rPh>
    <rPh sb="16" eb="18">
      <t>ゲツガク</t>
    </rPh>
    <rPh sb="28" eb="30">
      <t>ケイサン</t>
    </rPh>
    <rPh sb="37" eb="38">
      <t>エン</t>
    </rPh>
    <rPh sb="38" eb="40">
      <t>ミマン</t>
    </rPh>
    <rPh sb="41" eb="43">
      <t>ハスウ</t>
    </rPh>
    <rPh sb="43" eb="45">
      <t>キンガク</t>
    </rPh>
    <rPh sb="46" eb="47">
      <t>キ</t>
    </rPh>
    <rPh sb="48" eb="49">
      <t>ス</t>
    </rPh>
    <phoneticPr fontId="2"/>
  </si>
  <si>
    <t>E-mail   gbtn02gkcq@hkkg.or.jp</t>
    <phoneticPr fontId="2"/>
  </si>
  <si>
    <t>４月23日付けで育児休業を５月に報告する場合</t>
    <rPh sb="1" eb="2">
      <t>ガツ</t>
    </rPh>
    <rPh sb="4" eb="5">
      <t>ニチ</t>
    </rPh>
    <rPh sb="5" eb="6">
      <t>ツ</t>
    </rPh>
    <rPh sb="8" eb="10">
      <t>イクジ</t>
    </rPh>
    <rPh sb="10" eb="12">
      <t>キュウギョウ</t>
    </rPh>
    <rPh sb="14" eb="15">
      <t>ガツ</t>
    </rPh>
    <rPh sb="16" eb="18">
      <t>ホウコク</t>
    </rPh>
    <rPh sb="20" eb="22">
      <t>バアイ</t>
    </rPh>
    <phoneticPr fontId="2"/>
  </si>
  <si>
    <t>３月3１日付け自己都合退職を５月に報告する場合</t>
    <rPh sb="1" eb="2">
      <t>ガツ</t>
    </rPh>
    <rPh sb="4" eb="5">
      <t>ニチ</t>
    </rPh>
    <rPh sb="5" eb="6">
      <t>ツ</t>
    </rPh>
    <rPh sb="7" eb="9">
      <t>ジコ</t>
    </rPh>
    <rPh sb="9" eb="11">
      <t>ツゴウ</t>
    </rPh>
    <rPh sb="11" eb="13">
      <t>タイショク</t>
    </rPh>
    <rPh sb="15" eb="16">
      <t>ガツ</t>
    </rPh>
    <rPh sb="17" eb="19">
      <t>ホウコク</t>
    </rPh>
    <rPh sb="21" eb="23">
      <t>バアイ</t>
    </rPh>
    <phoneticPr fontId="2"/>
  </si>
  <si>
    <t>４月１日付け他の所属への異動（道立学校や他の市町村等へ異動）を５月に報告する場合</t>
    <rPh sb="1" eb="2">
      <t>ガツ</t>
    </rPh>
    <rPh sb="3" eb="4">
      <t>ニチ</t>
    </rPh>
    <rPh sb="4" eb="5">
      <t>ツ</t>
    </rPh>
    <rPh sb="6" eb="7">
      <t>タ</t>
    </rPh>
    <rPh sb="8" eb="10">
      <t>ショゾク</t>
    </rPh>
    <rPh sb="12" eb="14">
      <t>イドウ</t>
    </rPh>
    <rPh sb="15" eb="17">
      <t>ドウリツ</t>
    </rPh>
    <rPh sb="17" eb="19">
      <t>ガッコウ</t>
    </rPh>
    <rPh sb="20" eb="21">
      <t>タ</t>
    </rPh>
    <rPh sb="22" eb="25">
      <t>シチョウソン</t>
    </rPh>
    <rPh sb="25" eb="26">
      <t>トウ</t>
    </rPh>
    <rPh sb="27" eb="29">
      <t>イドウ</t>
    </rPh>
    <rPh sb="32" eb="33">
      <t>ガツ</t>
    </rPh>
    <rPh sb="34" eb="36">
      <t>ホウコク</t>
    </rPh>
    <rPh sb="38" eb="40">
      <t>バアイ</t>
    </rPh>
    <phoneticPr fontId="2"/>
  </si>
  <si>
    <t>４月１日付け給料月額及び扶養手当額の変更を７月に報告する場合</t>
    <rPh sb="6" eb="8">
      <t>キュウリョウ</t>
    </rPh>
    <rPh sb="22" eb="23">
      <t>ガツ</t>
    </rPh>
    <rPh sb="24" eb="26">
      <t>ホウコク</t>
    </rPh>
    <rPh sb="28" eb="30">
      <t>バアイ</t>
    </rPh>
    <phoneticPr fontId="2"/>
  </si>
  <si>
    <t>４月給料の号俸誤り</t>
    <rPh sb="1" eb="2">
      <t>ガツ</t>
    </rPh>
    <rPh sb="2" eb="4">
      <t>キュウリョウ</t>
    </rPh>
    <rPh sb="5" eb="7">
      <t>ゴウホウ</t>
    </rPh>
    <rPh sb="7" eb="8">
      <t>アヤマ</t>
    </rPh>
    <phoneticPr fontId="2"/>
  </si>
  <si>
    <t>１　作成手順</t>
    <rPh sb="2" eb="4">
      <t>サクセイ</t>
    </rPh>
    <rPh sb="4" eb="6">
      <t>テジュン</t>
    </rPh>
    <phoneticPr fontId="2"/>
  </si>
  <si>
    <t>２　作成にあたっての留意事項</t>
    <rPh sb="2" eb="4">
      <t>サクセイ</t>
    </rPh>
    <rPh sb="10" eb="12">
      <t>リュウイ</t>
    </rPh>
    <rPh sb="12" eb="14">
      <t>ジコウ</t>
    </rPh>
    <phoneticPr fontId="2"/>
  </si>
  <si>
    <t>３　提出先及び照会先</t>
    <rPh sb="2" eb="4">
      <t>テイシュツ</t>
    </rPh>
    <rPh sb="4" eb="5">
      <t>サキ</t>
    </rPh>
    <rPh sb="5" eb="6">
      <t>オヨ</t>
    </rPh>
    <rPh sb="7" eb="10">
      <t>ショウカイサキ</t>
    </rPh>
    <phoneticPr fontId="2"/>
  </si>
  <si>
    <t>４月からの扶養手当額の変更を６月に報告する場合</t>
    <rPh sb="15" eb="16">
      <t>ガツ</t>
    </rPh>
    <rPh sb="17" eb="19">
      <t>ホウコク</t>
    </rPh>
    <rPh sb="21" eb="23">
      <t>バアイ</t>
    </rPh>
    <phoneticPr fontId="2"/>
  </si>
  <si>
    <t>会費払込内訳書（例月）と一緒に、Eメール、郵送等で提出してください。</t>
    <rPh sb="0" eb="2">
      <t>カイヒ</t>
    </rPh>
    <rPh sb="2" eb="4">
      <t>ハライコミ</t>
    </rPh>
    <rPh sb="4" eb="7">
      <t>ウチワケショ</t>
    </rPh>
    <rPh sb="8" eb="10">
      <t>レイゲツ</t>
    </rPh>
    <rPh sb="12" eb="14">
      <t>イッショ</t>
    </rPh>
    <rPh sb="21" eb="23">
      <t>ユウソウ</t>
    </rPh>
    <rPh sb="23" eb="24">
      <t>トウ</t>
    </rPh>
    <rPh sb="25" eb="27">
      <t>テイシュツ</t>
    </rPh>
    <phoneticPr fontId="2"/>
  </si>
  <si>
    <t>札幌市中央区北１条西６丁目２番地　損保ジャパン札幌ビル５階</t>
    <rPh sb="0" eb="2">
      <t>サッポロ</t>
    </rPh>
    <rPh sb="2" eb="3">
      <t>シ</t>
    </rPh>
    <rPh sb="3" eb="6">
      <t>チュウオウク</t>
    </rPh>
    <rPh sb="6" eb="7">
      <t>キタ</t>
    </rPh>
    <rPh sb="8" eb="9">
      <t>ジョウ</t>
    </rPh>
    <rPh sb="9" eb="10">
      <t>ニシ</t>
    </rPh>
    <rPh sb="11" eb="13">
      <t>チョウメ</t>
    </rPh>
    <rPh sb="14" eb="16">
      <t>バンチ</t>
    </rPh>
    <rPh sb="17" eb="19">
      <t>ソンポ</t>
    </rPh>
    <rPh sb="23" eb="25">
      <t>サッポロ</t>
    </rPh>
    <rPh sb="28" eb="29">
      <t>カイ</t>
    </rPh>
    <phoneticPr fontId="2"/>
  </si>
  <si>
    <t>適用年月日</t>
    <rPh sb="0" eb="2">
      <t>テキヨウ</t>
    </rPh>
    <rPh sb="2" eb="5">
      <t>ネンガッピ</t>
    </rPh>
    <phoneticPr fontId="2"/>
  </si>
  <si>
    <t>給料発令年月日</t>
    <rPh sb="0" eb="2">
      <t>キュウリョウ</t>
    </rPh>
    <rPh sb="2" eb="4">
      <t>ハツレイ</t>
    </rPh>
    <rPh sb="4" eb="7">
      <t>ネンガッピ</t>
    </rPh>
    <phoneticPr fontId="2"/>
  </si>
  <si>
    <t>号俸</t>
    <rPh sb="0" eb="2">
      <t>ゴウホウ</t>
    </rPh>
    <phoneticPr fontId="2"/>
  </si>
  <si>
    <t>給料月額</t>
    <rPh sb="0" eb="2">
      <t>キュウリョウ</t>
    </rPh>
    <rPh sb="2" eb="4">
      <t>ゲツガク</t>
    </rPh>
    <phoneticPr fontId="2"/>
  </si>
  <si>
    <t>扶養手当月額</t>
    <rPh sb="0" eb="2">
      <t>フヨウ</t>
    </rPh>
    <rPh sb="2" eb="4">
      <t>テアテ</t>
    </rPh>
    <rPh sb="4" eb="6">
      <t>ゲツガク</t>
    </rPh>
    <phoneticPr fontId="2"/>
  </si>
  <si>
    <t>級</t>
    <rPh sb="0" eb="1">
      <t>キュウ</t>
    </rPh>
    <phoneticPr fontId="2"/>
  </si>
  <si>
    <t>変更後</t>
    <rPh sb="0" eb="3">
      <t>ヘンコウゴ</t>
    </rPh>
    <phoneticPr fontId="2"/>
  </si>
  <si>
    <t>変更前</t>
    <rPh sb="0" eb="3">
      <t>ヘンコウマエ</t>
    </rPh>
    <phoneticPr fontId="2"/>
  </si>
  <si>
    <t>給料月額</t>
    <rPh sb="0" eb="2">
      <t>キュウリョウ</t>
    </rPh>
    <rPh sb="2" eb="4">
      <t>ゲツガク</t>
    </rPh>
    <phoneticPr fontId="2"/>
  </si>
  <si>
    <t>扶養手当月額</t>
    <rPh sb="0" eb="2">
      <t>フヨウ</t>
    </rPh>
    <rPh sb="2" eb="4">
      <t>テアテ</t>
    </rPh>
    <rPh sb="4" eb="6">
      <t>ゲツガク</t>
    </rPh>
    <phoneticPr fontId="2"/>
  </si>
  <si>
    <t>発令年月日</t>
    <rPh sb="0" eb="2">
      <t>ハツレイ</t>
    </rPh>
    <rPh sb="2" eb="5">
      <t>ネンガッピ</t>
    </rPh>
    <phoneticPr fontId="2"/>
  </si>
  <si>
    <t>異動年月日</t>
    <rPh sb="0" eb="2">
      <t>イドウ</t>
    </rPh>
    <rPh sb="2" eb="5">
      <t>ネンガッピ</t>
    </rPh>
    <phoneticPr fontId="2"/>
  </si>
  <si>
    <t>入力月</t>
    <rPh sb="0" eb="2">
      <t>ニュウリョク</t>
    </rPh>
    <rPh sb="2" eb="3">
      <t>ツキ</t>
    </rPh>
    <phoneticPr fontId="2"/>
  </si>
  <si>
    <t>休業の
適否</t>
    <phoneticPr fontId="2"/>
  </si>
  <si>
    <t>入力区分</t>
    <rPh sb="0" eb="2">
      <t>ニュウリョク</t>
    </rPh>
    <rPh sb="2" eb="4">
      <t>クブン</t>
    </rPh>
    <phoneticPr fontId="2"/>
  </si>
  <si>
    <t>入力判定</t>
    <rPh sb="0" eb="2">
      <t>ニュウリョク</t>
    </rPh>
    <rPh sb="2" eb="4">
      <t>ハンテイ</t>
    </rPh>
    <phoneticPr fontId="2"/>
  </si>
  <si>
    <t>入力key</t>
    <rPh sb="0" eb="2">
      <t>ニュウリョク</t>
    </rPh>
    <phoneticPr fontId="2"/>
  </si>
  <si>
    <t>給与支給機関名</t>
    <rPh sb="0" eb="2">
      <t>キュウヨ</t>
    </rPh>
    <rPh sb="2" eb="4">
      <t>シキュウ</t>
    </rPh>
    <rPh sb="4" eb="7">
      <t>キカンメイ</t>
    </rPh>
    <phoneticPr fontId="2"/>
  </si>
  <si>
    <t>市町村･団体コード</t>
    <rPh sb="0" eb="3">
      <t>シチョウソン</t>
    </rPh>
    <rPh sb="4" eb="6">
      <t>ダンタイ</t>
    </rPh>
    <phoneticPr fontId="2"/>
  </si>
  <si>
    <t>所属コード</t>
    <rPh sb="0" eb="2">
      <t>ショゾク</t>
    </rPh>
    <phoneticPr fontId="2"/>
  </si>
  <si>
    <t>氏名（カナ）</t>
    <rPh sb="0" eb="2">
      <t>シメイ</t>
    </rPh>
    <phoneticPr fontId="2"/>
  </si>
  <si>
    <t>異動事由</t>
    <rPh sb="0" eb="2">
      <t>イドウ</t>
    </rPh>
    <rPh sb="2" eb="4">
      <t>ジユウ</t>
    </rPh>
    <phoneticPr fontId="2"/>
  </si>
  <si>
    <t>「入力シート」に入力してください。</t>
    <rPh sb="1" eb="3">
      <t>ニュウリョク</t>
    </rPh>
    <rPh sb="8" eb="10">
      <t>ニュウリョク</t>
    </rPh>
    <phoneticPr fontId="2"/>
  </si>
  <si>
    <t>「入力シート」に入力されたデータが、「遡及報告書シート」に反映します。</t>
    <rPh sb="1" eb="3">
      <t>ニュウリョク</t>
    </rPh>
    <rPh sb="8" eb="10">
      <t>ニュウリョク</t>
    </rPh>
    <rPh sb="19" eb="21">
      <t>ソキュウ</t>
    </rPh>
    <rPh sb="21" eb="24">
      <t>ホウコクショ</t>
    </rPh>
    <rPh sb="29" eb="31">
      <t>ハンエイ</t>
    </rPh>
    <phoneticPr fontId="2"/>
  </si>
  <si>
    <t>給料発令</t>
    <rPh sb="0" eb="2">
      <t>キュウリョウ</t>
    </rPh>
    <rPh sb="2" eb="4">
      <t>ハツレイ</t>
    </rPh>
    <phoneticPr fontId="2"/>
  </si>
  <si>
    <t>「給料発令」の「発令年月日」は、修正（変更）する発令年月日を入力してください。（扶養手当も同様）</t>
    <rPh sb="1" eb="3">
      <t>キュウリョウ</t>
    </rPh>
    <rPh sb="3" eb="5">
      <t>ハツレイ</t>
    </rPh>
    <rPh sb="8" eb="10">
      <t>ハツレイ</t>
    </rPh>
    <rPh sb="10" eb="13">
      <t>ネンガッピ</t>
    </rPh>
    <rPh sb="16" eb="18">
      <t>シュウセイ</t>
    </rPh>
    <rPh sb="19" eb="21">
      <t>ヘンコウ</t>
    </rPh>
    <rPh sb="24" eb="26">
      <t>ハツレイ</t>
    </rPh>
    <rPh sb="26" eb="29">
      <t>ネンガッピ</t>
    </rPh>
    <rPh sb="30" eb="32">
      <t>ニュウリョク</t>
    </rPh>
    <rPh sb="40" eb="42">
      <t>フヨウ</t>
    </rPh>
    <rPh sb="42" eb="44">
      <t>テアテ</t>
    </rPh>
    <rPh sb="45" eb="47">
      <t>ドウヨウ</t>
    </rPh>
    <phoneticPr fontId="2"/>
  </si>
  <si>
    <t>「入力シート」の</t>
    <rPh sb="1" eb="3">
      <t>ニュウリョク</t>
    </rPh>
    <phoneticPr fontId="2"/>
  </si>
  <si>
    <t>給料月額または扶養手当に変更がある場合は、互助会費を算出するため、変更がない給料月額または扶養手当についても、「変更後」と「変更前」に入力してください。（発令年月日及び異動年月日は、現在の発令年月日及び異動年月日を入力してください。）</t>
    <rPh sb="56" eb="58">
      <t>ヘンコウ</t>
    </rPh>
    <rPh sb="58" eb="59">
      <t>ゴ</t>
    </rPh>
    <rPh sb="62" eb="64">
      <t>ヘンコウ</t>
    </rPh>
    <rPh sb="64" eb="65">
      <t>マエ</t>
    </rPh>
    <rPh sb="67" eb="69">
      <t>ニュウリョク</t>
    </rPh>
    <rPh sb="77" eb="79">
      <t>ハツレイ</t>
    </rPh>
    <rPh sb="79" eb="82">
      <t>ネンガッピ</t>
    </rPh>
    <rPh sb="82" eb="83">
      <t>オヨ</t>
    </rPh>
    <rPh sb="84" eb="86">
      <t>イドウ</t>
    </rPh>
    <rPh sb="86" eb="89">
      <t>ネンガッピ</t>
    </rPh>
    <rPh sb="91" eb="93">
      <t>ゲンザイ</t>
    </rPh>
    <rPh sb="94" eb="96">
      <t>ハツレイ</t>
    </rPh>
    <rPh sb="96" eb="99">
      <t>ネンガッピ</t>
    </rPh>
    <rPh sb="99" eb="100">
      <t>オヨ</t>
    </rPh>
    <rPh sb="101" eb="103">
      <t>イドウ</t>
    </rPh>
    <rPh sb="103" eb="106">
      <t>ネンガッピ</t>
    </rPh>
    <rPh sb="107" eb="109">
      <t>ニュウリョク</t>
    </rPh>
    <phoneticPr fontId="2"/>
  </si>
  <si>
    <t>「入力シート」の上部にある「給与支給機関名」及び「市町村･団体コード」は、１番上の欄に入力したデータが全てのページに反映します。</t>
    <rPh sb="1" eb="3">
      <t>ニュウリョク</t>
    </rPh>
    <rPh sb="8" eb="10">
      <t>ジョウブ</t>
    </rPh>
    <rPh sb="14" eb="16">
      <t>キュウヨ</t>
    </rPh>
    <rPh sb="16" eb="18">
      <t>シキュウ</t>
    </rPh>
    <rPh sb="18" eb="20">
      <t>キカン</t>
    </rPh>
    <rPh sb="20" eb="21">
      <t>メイ</t>
    </rPh>
    <rPh sb="22" eb="23">
      <t>オヨ</t>
    </rPh>
    <rPh sb="25" eb="28">
      <t>シチョウソン</t>
    </rPh>
    <rPh sb="29" eb="31">
      <t>ダンタイ</t>
    </rPh>
    <rPh sb="38" eb="39">
      <t>バン</t>
    </rPh>
    <rPh sb="39" eb="40">
      <t>ウエ</t>
    </rPh>
    <rPh sb="41" eb="42">
      <t>ラン</t>
    </rPh>
    <rPh sb="43" eb="45">
      <t>ニュウリョク</t>
    </rPh>
    <rPh sb="51" eb="52">
      <t>スベ</t>
    </rPh>
    <rPh sb="58" eb="60">
      <t>ハンエイ</t>
    </rPh>
    <phoneticPr fontId="2"/>
  </si>
  <si>
    <r>
      <t>「市町村･団体コード」は、例月の「会費払込内訳書」と</t>
    </r>
    <r>
      <rPr>
        <b/>
        <sz val="11"/>
        <rFont val="メイリオ"/>
        <family val="3"/>
        <charset val="128"/>
      </rPr>
      <t>同様のコード</t>
    </r>
    <r>
      <rPr>
        <sz val="11"/>
        <rFont val="メイリオ"/>
        <family val="3"/>
        <charset val="128"/>
      </rPr>
      <t>を入力してください。アルファベットのコードがある場合、英字の入力はリストから選択してください。</t>
    </r>
    <rPh sb="1" eb="4">
      <t>シチョウソン</t>
    </rPh>
    <rPh sb="5" eb="7">
      <t>ダンタイ</t>
    </rPh>
    <rPh sb="13" eb="15">
      <t>レイゲツ</t>
    </rPh>
    <rPh sb="17" eb="19">
      <t>カイヒ</t>
    </rPh>
    <rPh sb="19" eb="21">
      <t>ハライコミ</t>
    </rPh>
    <rPh sb="21" eb="24">
      <t>ウチワケショ</t>
    </rPh>
    <rPh sb="26" eb="28">
      <t>ドウヨウ</t>
    </rPh>
    <rPh sb="33" eb="35">
      <t>ニュウリョク</t>
    </rPh>
    <phoneticPr fontId="2"/>
  </si>
  <si>
    <r>
      <t>平成２９年４月１日から、会員番号が６桁から９桁の取扱いとなりましたので、</t>
    </r>
    <r>
      <rPr>
        <b/>
        <sz val="11"/>
        <rFont val="メイリオ"/>
        <family val="3"/>
        <charset val="128"/>
      </rPr>
      <t>従前の６桁番号で入力しても、左側に「０００」が付いて９桁で表示されます。</t>
    </r>
    <rPh sb="0" eb="2">
      <t>ヘイセイ</t>
    </rPh>
    <rPh sb="4" eb="5">
      <t>ネン</t>
    </rPh>
    <rPh sb="6" eb="7">
      <t>ガツ</t>
    </rPh>
    <rPh sb="7" eb="9">
      <t>ツイタチ</t>
    </rPh>
    <rPh sb="12" eb="14">
      <t>カイイン</t>
    </rPh>
    <rPh sb="14" eb="16">
      <t>バンゴウ</t>
    </rPh>
    <rPh sb="18" eb="19">
      <t>ケタ</t>
    </rPh>
    <rPh sb="22" eb="23">
      <t>ケタ</t>
    </rPh>
    <rPh sb="24" eb="26">
      <t>トリアツカ</t>
    </rPh>
    <rPh sb="36" eb="38">
      <t>ジュウゼン</t>
    </rPh>
    <rPh sb="40" eb="41">
      <t>ケタ</t>
    </rPh>
    <rPh sb="41" eb="43">
      <t>バンゴウ</t>
    </rPh>
    <rPh sb="44" eb="46">
      <t>ニュウリョク</t>
    </rPh>
    <phoneticPr fontId="2"/>
  </si>
  <si>
    <r>
      <t>「入力月」と「適用年月日」は、同月となります。</t>
    </r>
    <r>
      <rPr>
        <b/>
        <sz val="11"/>
        <rFont val="メイリオ"/>
        <family val="3"/>
        <charset val="128"/>
      </rPr>
      <t>※「適用年月日」は、遡及修正（変更）する該当月の初日（１日）を入力してください。</t>
    </r>
    <rPh sb="1" eb="3">
      <t>ニュウリョク</t>
    </rPh>
    <rPh sb="3" eb="4">
      <t>ツキ</t>
    </rPh>
    <rPh sb="7" eb="9">
      <t>テキヨウ</t>
    </rPh>
    <rPh sb="9" eb="11">
      <t>ネンゲツ</t>
    </rPh>
    <rPh sb="11" eb="12">
      <t>ヒ</t>
    </rPh>
    <rPh sb="15" eb="17">
      <t>ドウゲツ</t>
    </rPh>
    <rPh sb="25" eb="27">
      <t>テキヨウ</t>
    </rPh>
    <rPh sb="27" eb="29">
      <t>ネンゲツ</t>
    </rPh>
    <rPh sb="29" eb="30">
      <t>ヒ</t>
    </rPh>
    <rPh sb="33" eb="35">
      <t>ソキュウ</t>
    </rPh>
    <rPh sb="35" eb="37">
      <t>シュウセイ</t>
    </rPh>
    <rPh sb="38" eb="40">
      <t>ヘンコウ</t>
    </rPh>
    <rPh sb="43" eb="45">
      <t>ガイトウ</t>
    </rPh>
    <rPh sb="45" eb="46">
      <t>ツキ</t>
    </rPh>
    <rPh sb="47" eb="49">
      <t>ショニチ</t>
    </rPh>
    <rPh sb="51" eb="52">
      <t>ニチ</t>
    </rPh>
    <rPh sb="54" eb="56">
      <t>ニュウリョク</t>
    </rPh>
    <phoneticPr fontId="2"/>
  </si>
  <si>
    <r>
      <t>「変更前」と「変更後」の右端にある</t>
    </r>
    <r>
      <rPr>
        <b/>
        <sz val="11"/>
        <rFont val="メイリオ"/>
        <family val="3"/>
        <charset val="128"/>
      </rPr>
      <t>「休業の適否」は、必ずリストから該当の項目を選択してください。</t>
    </r>
    <rPh sb="1" eb="3">
      <t>ヘンコウ</t>
    </rPh>
    <rPh sb="3" eb="4">
      <t>マエ</t>
    </rPh>
    <rPh sb="7" eb="9">
      <t>ヘンコウ</t>
    </rPh>
    <rPh sb="9" eb="10">
      <t>ゴ</t>
    </rPh>
    <rPh sb="12" eb="14">
      <t>ミギハシ</t>
    </rPh>
    <rPh sb="13" eb="14">
      <t>ハシ</t>
    </rPh>
    <rPh sb="18" eb="20">
      <t>キュウギョウ</t>
    </rPh>
    <rPh sb="21" eb="23">
      <t>テキヒ</t>
    </rPh>
    <rPh sb="26" eb="27">
      <t>カナラ</t>
    </rPh>
    <rPh sb="33" eb="35">
      <t>ガイトウ</t>
    </rPh>
    <rPh sb="36" eb="38">
      <t>コウモク</t>
    </rPh>
    <rPh sb="39" eb="41">
      <t>センタク</t>
    </rPh>
    <phoneticPr fontId="2"/>
  </si>
  <si>
    <t>令和２年４月１日付け新採用者（２級４号俸209,000円）を令和２年５月に報告する場合</t>
    <rPh sb="0" eb="2">
      <t>レイワ</t>
    </rPh>
    <rPh sb="3" eb="4">
      <t>ネン</t>
    </rPh>
    <rPh sb="5" eb="6">
      <t>ガツ</t>
    </rPh>
    <rPh sb="7" eb="8">
      <t>ニチ</t>
    </rPh>
    <rPh sb="8" eb="9">
      <t>ツ</t>
    </rPh>
    <rPh sb="10" eb="11">
      <t>シン</t>
    </rPh>
    <rPh sb="11" eb="14">
      <t>サイヨウシャ</t>
    </rPh>
    <rPh sb="16" eb="17">
      <t>キュウ</t>
    </rPh>
    <rPh sb="18" eb="20">
      <t>ゴウホウ</t>
    </rPh>
    <rPh sb="27" eb="28">
      <t>エン</t>
    </rPh>
    <rPh sb="30" eb="32">
      <t>レイワ</t>
    </rPh>
    <rPh sb="33" eb="34">
      <t>ネン</t>
    </rPh>
    <rPh sb="35" eb="36">
      <t>ガツ</t>
    </rPh>
    <rPh sb="37" eb="39">
      <t>ホウコク</t>
    </rPh>
    <rPh sb="41" eb="43">
      <t>バアイ</t>
    </rPh>
    <phoneticPr fontId="2"/>
  </si>
  <si>
    <t>令和２年４月昇級誤り（正：2級4号俸209,000円　誤：2級5号俸210,800円）を令和２年７月に報告する場合</t>
    <rPh sb="0" eb="2">
      <t>レイワ</t>
    </rPh>
    <rPh sb="3" eb="4">
      <t>ネン</t>
    </rPh>
    <rPh sb="5" eb="6">
      <t>ガツ</t>
    </rPh>
    <rPh sb="6" eb="8">
      <t>ショウキュウ</t>
    </rPh>
    <rPh sb="8" eb="9">
      <t>アヤマ</t>
    </rPh>
    <rPh sb="11" eb="12">
      <t>セイ</t>
    </rPh>
    <rPh sb="14" eb="15">
      <t>キュウ</t>
    </rPh>
    <rPh sb="16" eb="18">
      <t>ゴウホウ</t>
    </rPh>
    <rPh sb="25" eb="26">
      <t>エン</t>
    </rPh>
    <rPh sb="27" eb="28">
      <t>ゴ</t>
    </rPh>
    <rPh sb="44" eb="46">
      <t>レイワ</t>
    </rPh>
    <rPh sb="47" eb="48">
      <t>ネン</t>
    </rPh>
    <rPh sb="49" eb="50">
      <t>ガツ</t>
    </rPh>
    <rPh sb="51" eb="53">
      <t>ホウコク</t>
    </rPh>
    <rPh sb="55" eb="57">
      <t>バアイ</t>
    </rPh>
    <phoneticPr fontId="2"/>
  </si>
  <si>
    <t>令和２年４月２３日付けで育児休業を令和２年５月に報告する場合</t>
    <rPh sb="0" eb="2">
      <t>レイワ</t>
    </rPh>
    <rPh sb="3" eb="4">
      <t>ネン</t>
    </rPh>
    <rPh sb="5" eb="6">
      <t>ガツ</t>
    </rPh>
    <rPh sb="8" eb="9">
      <t>ニチ</t>
    </rPh>
    <rPh sb="9" eb="10">
      <t>ツ</t>
    </rPh>
    <rPh sb="12" eb="14">
      <t>イクジ</t>
    </rPh>
    <rPh sb="14" eb="16">
      <t>キュウギョウ</t>
    </rPh>
    <rPh sb="17" eb="19">
      <t>レイワ</t>
    </rPh>
    <rPh sb="20" eb="21">
      <t>ネン</t>
    </rPh>
    <rPh sb="22" eb="23">
      <t>ガツ</t>
    </rPh>
    <rPh sb="24" eb="26">
      <t>ホウコク</t>
    </rPh>
    <rPh sb="28" eb="30">
      <t>バアイ</t>
    </rPh>
    <phoneticPr fontId="2"/>
  </si>
  <si>
    <t>令和２年１１月２４日付け育児休業からの復職を令和２年12月に報告する場合</t>
    <rPh sb="0" eb="2">
      <t>レイワ</t>
    </rPh>
    <rPh sb="3" eb="4">
      <t>ネン</t>
    </rPh>
    <rPh sb="6" eb="7">
      <t>ガツ</t>
    </rPh>
    <rPh sb="9" eb="10">
      <t>ニチ</t>
    </rPh>
    <rPh sb="10" eb="11">
      <t>ツ</t>
    </rPh>
    <rPh sb="12" eb="14">
      <t>イクジ</t>
    </rPh>
    <rPh sb="14" eb="16">
      <t>キュウギョウ</t>
    </rPh>
    <rPh sb="19" eb="21">
      <t>フクショク</t>
    </rPh>
    <rPh sb="22" eb="24">
      <t>レイワ</t>
    </rPh>
    <rPh sb="25" eb="26">
      <t>ネン</t>
    </rPh>
    <rPh sb="28" eb="29">
      <t>ガツ</t>
    </rPh>
    <rPh sb="30" eb="32">
      <t>ホウコク</t>
    </rPh>
    <rPh sb="34" eb="36">
      <t>バアイ</t>
    </rPh>
    <phoneticPr fontId="2"/>
  </si>
  <si>
    <t>令和２年３月３１日付け自己都合退職を令和２年５月に報告する場合</t>
    <rPh sb="0" eb="2">
      <t>レイワ</t>
    </rPh>
    <rPh sb="3" eb="4">
      <t>ネン</t>
    </rPh>
    <rPh sb="5" eb="6">
      <t>ガツ</t>
    </rPh>
    <rPh sb="8" eb="9">
      <t>ニチ</t>
    </rPh>
    <rPh sb="9" eb="10">
      <t>ツ</t>
    </rPh>
    <rPh sb="11" eb="13">
      <t>ジコ</t>
    </rPh>
    <rPh sb="13" eb="15">
      <t>ツゴウ</t>
    </rPh>
    <rPh sb="15" eb="17">
      <t>タイショク</t>
    </rPh>
    <rPh sb="18" eb="20">
      <t>レイワ</t>
    </rPh>
    <rPh sb="21" eb="22">
      <t>ネン</t>
    </rPh>
    <rPh sb="23" eb="24">
      <t>ガツ</t>
    </rPh>
    <rPh sb="25" eb="27">
      <t>ホウコク</t>
    </rPh>
    <rPh sb="29" eb="31">
      <t>バアイ</t>
    </rPh>
    <phoneticPr fontId="2"/>
  </si>
  <si>
    <t>令和２年４月１日付け他の所属への異動（道立学校や他の市町村等へ異動）を令和２年５月に報告する場合</t>
    <rPh sb="0" eb="2">
      <t>レイワ</t>
    </rPh>
    <rPh sb="3" eb="4">
      <t>ネン</t>
    </rPh>
    <rPh sb="5" eb="6">
      <t>ガツ</t>
    </rPh>
    <rPh sb="7" eb="8">
      <t>ニチ</t>
    </rPh>
    <rPh sb="8" eb="9">
      <t>ツ</t>
    </rPh>
    <rPh sb="10" eb="11">
      <t>タ</t>
    </rPh>
    <rPh sb="12" eb="14">
      <t>ショゾク</t>
    </rPh>
    <rPh sb="16" eb="18">
      <t>イドウ</t>
    </rPh>
    <rPh sb="19" eb="21">
      <t>ドウリツ</t>
    </rPh>
    <rPh sb="21" eb="23">
      <t>ガッコウ</t>
    </rPh>
    <rPh sb="24" eb="25">
      <t>タ</t>
    </rPh>
    <rPh sb="26" eb="29">
      <t>シチョウソン</t>
    </rPh>
    <rPh sb="29" eb="30">
      <t>トウ</t>
    </rPh>
    <rPh sb="31" eb="33">
      <t>イドウ</t>
    </rPh>
    <rPh sb="35" eb="37">
      <t>レイワ</t>
    </rPh>
    <rPh sb="38" eb="39">
      <t>ネン</t>
    </rPh>
    <rPh sb="40" eb="41">
      <t>ガツ</t>
    </rPh>
    <rPh sb="42" eb="44">
      <t>ホウコク</t>
    </rPh>
    <rPh sb="46" eb="48">
      <t>バアイ</t>
    </rPh>
    <phoneticPr fontId="2"/>
  </si>
  <si>
    <t>令和２年４月１日付け給料月額及び扶養手当額の変更を令和２年７月に報告する場合</t>
    <rPh sb="0" eb="2">
      <t>レイワ</t>
    </rPh>
    <rPh sb="3" eb="4">
      <t>ネン</t>
    </rPh>
    <rPh sb="10" eb="12">
      <t>キュウリョウ</t>
    </rPh>
    <rPh sb="25" eb="27">
      <t>レイワ</t>
    </rPh>
    <rPh sb="28" eb="29">
      <t>ネン</t>
    </rPh>
    <rPh sb="30" eb="31">
      <t>ガツ</t>
    </rPh>
    <rPh sb="32" eb="34">
      <t>ホウコク</t>
    </rPh>
    <rPh sb="36" eb="38">
      <t>バアイ</t>
    </rPh>
    <phoneticPr fontId="2"/>
  </si>
  <si>
    <t>令和２年４月からの扶養手当額の変更を令和２年６月に報告する場合</t>
    <rPh sb="0" eb="2">
      <t>レイワ</t>
    </rPh>
    <rPh sb="3" eb="4">
      <t>ネン</t>
    </rPh>
    <rPh sb="18" eb="20">
      <t>レイワ</t>
    </rPh>
    <rPh sb="21" eb="22">
      <t>ネン</t>
    </rPh>
    <rPh sb="23" eb="24">
      <t>ガツ</t>
    </rPh>
    <rPh sb="25" eb="27">
      <t>ホウコク</t>
    </rPh>
    <rPh sb="29" eb="31">
      <t>バアイ</t>
    </rPh>
    <phoneticPr fontId="2"/>
  </si>
  <si>
    <t>○○町</t>
    <rPh sb="0" eb="3">
      <t>マルマルチョウ</t>
    </rPh>
    <phoneticPr fontId="2"/>
  </si>
  <si>
    <t>999</t>
    <phoneticPr fontId="2"/>
  </si>
  <si>
    <t>123456</t>
    <phoneticPr fontId="2"/>
  </si>
  <si>
    <t>ｺﾞｼﾞｮ ﾀﾛｳ</t>
    <phoneticPr fontId="2"/>
  </si>
  <si>
    <t>令和２年４月１日付新採用者</t>
    <rPh sb="0" eb="2">
      <t>レイワ</t>
    </rPh>
    <rPh sb="3" eb="4">
      <t>ネン</t>
    </rPh>
    <rPh sb="5" eb="6">
      <t>ガツ</t>
    </rPh>
    <rPh sb="7" eb="9">
      <t>ニチヅケ</t>
    </rPh>
    <rPh sb="9" eb="13">
      <t>シンサイヨウシャ</t>
    </rPh>
    <phoneticPr fontId="2"/>
  </si>
  <si>
    <t>４月１日付け新採用者（２級４号俸209,000円）を５月に報告する場合</t>
    <rPh sb="1" eb="2">
      <t>ガツ</t>
    </rPh>
    <rPh sb="3" eb="4">
      <t>ニチ</t>
    </rPh>
    <rPh sb="4" eb="5">
      <t>ツ</t>
    </rPh>
    <rPh sb="6" eb="7">
      <t>シン</t>
    </rPh>
    <rPh sb="7" eb="10">
      <t>サイヨウシャ</t>
    </rPh>
    <rPh sb="12" eb="13">
      <t>キュウ</t>
    </rPh>
    <rPh sb="14" eb="16">
      <t>ゴウホウ</t>
    </rPh>
    <rPh sb="23" eb="24">
      <t>エン</t>
    </rPh>
    <rPh sb="27" eb="28">
      <t>ガツ</t>
    </rPh>
    <rPh sb="29" eb="31">
      <t>ホウコク</t>
    </rPh>
    <rPh sb="33" eb="35">
      <t>バアイ</t>
    </rPh>
    <phoneticPr fontId="2"/>
  </si>
  <si>
    <t>通常者</t>
  </si>
  <si>
    <t>４月昇級誤り（正：2級4号俸209,000円　誤：2級5号俸210,800円）を７月に報告する場合</t>
    <rPh sb="1" eb="2">
      <t>ガツ</t>
    </rPh>
    <rPh sb="2" eb="4">
      <t>ショウキュウ</t>
    </rPh>
    <rPh sb="4" eb="5">
      <t>アヤマ</t>
    </rPh>
    <rPh sb="7" eb="8">
      <t>セイ</t>
    </rPh>
    <rPh sb="10" eb="11">
      <t>キュウ</t>
    </rPh>
    <rPh sb="12" eb="14">
      <t>ゴウホウ</t>
    </rPh>
    <rPh sb="21" eb="22">
      <t>エン</t>
    </rPh>
    <rPh sb="23" eb="24">
      <t>ゴ</t>
    </rPh>
    <rPh sb="41" eb="42">
      <t>ガツ</t>
    </rPh>
    <rPh sb="43" eb="45">
      <t>ホウコク</t>
    </rPh>
    <rPh sb="47" eb="49">
      <t>バアイ</t>
    </rPh>
    <phoneticPr fontId="2"/>
  </si>
  <si>
    <t>令和２年4月23日から令和３年3月31日まで育児休業</t>
    <rPh sb="0" eb="2">
      <t>レイワ</t>
    </rPh>
    <phoneticPr fontId="2"/>
  </si>
  <si>
    <t>育休者</t>
  </si>
  <si>
    <t>令和２年１１月２５日育児休業から復職</t>
    <rPh sb="0" eb="2">
      <t>レイワ</t>
    </rPh>
    <rPh sb="16" eb="18">
      <t>フクショク</t>
    </rPh>
    <phoneticPr fontId="2"/>
  </si>
  <si>
    <t>３月３１日付け自己都合退職</t>
    <rPh sb="1" eb="2">
      <t>ガツ</t>
    </rPh>
    <rPh sb="4" eb="6">
      <t>ニチヅ</t>
    </rPh>
    <rPh sb="7" eb="9">
      <t>ジコ</t>
    </rPh>
    <rPh sb="9" eb="11">
      <t>ツゴウ</t>
    </rPh>
    <rPh sb="11" eb="13">
      <t>タイショク</t>
    </rPh>
    <phoneticPr fontId="2"/>
  </si>
  <si>
    <t>４月１日付け道立○○学校へ異動</t>
    <rPh sb="1" eb="2">
      <t>ガツ</t>
    </rPh>
    <rPh sb="3" eb="5">
      <t>ニチヅ</t>
    </rPh>
    <rPh sb="6" eb="8">
      <t>ドウリツ</t>
    </rPh>
    <rPh sb="10" eb="12">
      <t>ガッコウ</t>
    </rPh>
    <rPh sb="13" eb="15">
      <t>イドウ</t>
    </rPh>
    <phoneticPr fontId="2"/>
  </si>
  <si>
    <t>４月１日付け給料月額及び扶養手当額が変更となった</t>
    <rPh sb="1" eb="2">
      <t>ガツ</t>
    </rPh>
    <rPh sb="3" eb="5">
      <t>ニチヅ</t>
    </rPh>
    <rPh sb="6" eb="8">
      <t>キュウリョウ</t>
    </rPh>
    <rPh sb="8" eb="10">
      <t>ゲツガク</t>
    </rPh>
    <rPh sb="10" eb="11">
      <t>オヨ</t>
    </rPh>
    <rPh sb="12" eb="14">
      <t>フヨウ</t>
    </rPh>
    <rPh sb="14" eb="16">
      <t>テアテ</t>
    </rPh>
    <rPh sb="16" eb="17">
      <t>ガク</t>
    </rPh>
    <rPh sb="18" eb="20">
      <t>ヘンコウ</t>
    </rPh>
    <phoneticPr fontId="2"/>
  </si>
  <si>
    <t>４月１日付け扶養手当額が変更となった</t>
    <rPh sb="1" eb="2">
      <t>ガツ</t>
    </rPh>
    <rPh sb="3" eb="5">
      <t>ニチヅ</t>
    </rPh>
    <rPh sb="6" eb="8">
      <t>フヨウ</t>
    </rPh>
    <rPh sb="8" eb="10">
      <t>テアテ</t>
    </rPh>
    <rPh sb="10" eb="11">
      <t>ガク</t>
    </rPh>
    <rPh sb="12" eb="14">
      <t>ヘンコウ</t>
    </rPh>
    <phoneticPr fontId="2"/>
  </si>
  <si>
    <t>＜入力例＞</t>
    <rPh sb="1" eb="3">
      <t>ニュウリョク</t>
    </rPh>
    <rPh sb="3" eb="4">
      <t>レイ</t>
    </rPh>
    <phoneticPr fontId="2"/>
  </si>
  <si>
    <t>☆　入力例　１</t>
    <rPh sb="2" eb="4">
      <t>ニュウリョク</t>
    </rPh>
    <rPh sb="4" eb="5">
      <t>レイ</t>
    </rPh>
    <phoneticPr fontId="2"/>
  </si>
  <si>
    <t>☆　入力例　２</t>
    <rPh sb="4" eb="5">
      <t>レイ</t>
    </rPh>
    <phoneticPr fontId="2"/>
  </si>
  <si>
    <t>☆　入力例　３</t>
    <rPh sb="4" eb="5">
      <t>レイ</t>
    </rPh>
    <phoneticPr fontId="2"/>
  </si>
  <si>
    <t>☆　入力例　４</t>
    <rPh sb="4" eb="5">
      <t>レイ</t>
    </rPh>
    <phoneticPr fontId="2"/>
  </si>
  <si>
    <t>☆　入力例　５</t>
    <rPh sb="4" eb="5">
      <t>レイ</t>
    </rPh>
    <phoneticPr fontId="2"/>
  </si>
  <si>
    <t>☆　入力例　６</t>
    <rPh sb="4" eb="5">
      <t>レイ</t>
    </rPh>
    <phoneticPr fontId="2"/>
  </si>
  <si>
    <t>☆　入力例　７</t>
    <rPh sb="4" eb="5">
      <t>レイ</t>
    </rPh>
    <phoneticPr fontId="2"/>
  </si>
  <si>
    <t>☆　入力例　８</t>
    <rPh sb="4" eb="5">
      <t>レイ</t>
    </rPh>
    <phoneticPr fontId="2"/>
  </si>
  <si>
    <t>☆　入力例　２</t>
    <rPh sb="2" eb="4">
      <t>ニュウリョク</t>
    </rPh>
    <rPh sb="4" eb="5">
      <t>レイ</t>
    </rPh>
    <phoneticPr fontId="2"/>
  </si>
  <si>
    <t>☆　入力例　３</t>
    <rPh sb="2" eb="4">
      <t>ニュウリョク</t>
    </rPh>
    <rPh sb="4" eb="5">
      <t>レイ</t>
    </rPh>
    <phoneticPr fontId="2"/>
  </si>
  <si>
    <t>☆　入力例　４</t>
    <rPh sb="2" eb="4">
      <t>ニュウリョク</t>
    </rPh>
    <rPh sb="4" eb="5">
      <t>レイ</t>
    </rPh>
    <phoneticPr fontId="2"/>
  </si>
  <si>
    <t>各シートは、誤入力を避けるためにシートを保護しています。
保護を解除するパスワードは「1234」です。（保護したまま使用される事をお勧めします。）</t>
    <rPh sb="0" eb="1">
      <t>カク</t>
    </rPh>
    <rPh sb="6" eb="9">
      <t>ゴニュウリョク</t>
    </rPh>
    <rPh sb="10" eb="11">
      <t>サ</t>
    </rPh>
    <rPh sb="20" eb="22">
      <t>ホゴ</t>
    </rPh>
    <rPh sb="29" eb="31">
      <t>ホゴ</t>
    </rPh>
    <rPh sb="32" eb="34">
      <t>カイジョ</t>
    </rPh>
    <rPh sb="52" eb="54">
      <t>ホゴ</t>
    </rPh>
    <rPh sb="58" eb="60">
      <t>シヨウ</t>
    </rPh>
    <rPh sb="63" eb="64">
      <t>コト</t>
    </rPh>
    <rPh sb="66" eb="67">
      <t>スス</t>
    </rPh>
    <phoneticPr fontId="2"/>
  </si>
  <si>
    <t>この遡及報告書は、１人につき１枚作成します。印刷される場合は、必要なページを指定して印刷してください。「遡及報告書シート」は、全てのページ（全２０ページ）印刷するように初期設定しています。</t>
    <rPh sb="2" eb="4">
      <t>ソキュウ</t>
    </rPh>
    <rPh sb="4" eb="7">
      <t>ホウコクショ</t>
    </rPh>
    <rPh sb="10" eb="11">
      <t>ニン</t>
    </rPh>
    <rPh sb="15" eb="16">
      <t>マイ</t>
    </rPh>
    <rPh sb="16" eb="18">
      <t>サクセイ</t>
    </rPh>
    <rPh sb="31" eb="33">
      <t>ヒツヨウ</t>
    </rPh>
    <rPh sb="63" eb="64">
      <t>スベ</t>
    </rPh>
    <rPh sb="70" eb="71">
      <t>ゼン</t>
    </rPh>
    <rPh sb="84" eb="86">
      <t>ショキ</t>
    </rPh>
    <rPh sb="86" eb="88">
      <t>セッテイ</t>
    </rPh>
    <phoneticPr fontId="2"/>
  </si>
  <si>
    <t>ファイルサイズの都合上、遡及報告書は２０ページ分しかありません。２１ページ以上の入力がある場合は、２１ページ以降は、新たにファイルを作成するか、同じファイルに「遡及報告書シート（P1～20）」のコピーを作成して、A2セルに21を入力していただきますと２１ページから４０ページが印刷できます。以降のページも同様に作成できます。</t>
    <rPh sb="8" eb="11">
      <t>ツゴウジョウ</t>
    </rPh>
    <rPh sb="12" eb="14">
      <t>ソキュウ</t>
    </rPh>
    <rPh sb="14" eb="17">
      <t>ホウコクショ</t>
    </rPh>
    <rPh sb="23" eb="24">
      <t>ブン</t>
    </rPh>
    <rPh sb="37" eb="39">
      <t>イジョウ</t>
    </rPh>
    <rPh sb="40" eb="42">
      <t>ニュウリョク</t>
    </rPh>
    <rPh sb="45" eb="47">
      <t>バアイ</t>
    </rPh>
    <rPh sb="54" eb="56">
      <t>イコウ</t>
    </rPh>
    <rPh sb="58" eb="59">
      <t>アラ</t>
    </rPh>
    <rPh sb="66" eb="68">
      <t>サクセイ</t>
    </rPh>
    <rPh sb="72" eb="73">
      <t>オナ</t>
    </rPh>
    <rPh sb="80" eb="82">
      <t>ソキュウ</t>
    </rPh>
    <rPh sb="82" eb="85">
      <t>ホウコクショ</t>
    </rPh>
    <rPh sb="101" eb="103">
      <t>サクセイ</t>
    </rPh>
    <rPh sb="114" eb="116">
      <t>ニュウリョク</t>
    </rPh>
    <rPh sb="138" eb="140">
      <t>インサツ</t>
    </rPh>
    <rPh sb="145" eb="147">
      <t>イコウ</t>
    </rPh>
    <rPh sb="152" eb="154">
      <t>ドウヨウ</t>
    </rPh>
    <rPh sb="155" eb="157">
      <t>サクセイ</t>
    </rPh>
    <phoneticPr fontId="2"/>
  </si>
  <si>
    <t>（10=A、11=B、12=C、13=D、14=E、15=F、16=G）</t>
  </si>
  <si>
    <t>給料の号俸が３桁の場合、「遡及報告書シート」では、左から２桁を記号で表示します。</t>
    <rPh sb="0" eb="2">
      <t>キュウリョウ</t>
    </rPh>
    <rPh sb="3" eb="5">
      <t>ゴウホウ</t>
    </rPh>
    <rPh sb="7" eb="8">
      <t>ケタ</t>
    </rPh>
    <rPh sb="9" eb="11">
      <t>バアイ</t>
    </rPh>
    <rPh sb="13" eb="15">
      <t>ソキュウ</t>
    </rPh>
    <rPh sb="15" eb="18">
      <t>ホウコクショ</t>
    </rPh>
    <rPh sb="25" eb="26">
      <t>ヒダリ</t>
    </rPh>
    <rPh sb="29" eb="30">
      <t>ケタ</t>
    </rPh>
    <rPh sb="31" eb="33">
      <t>キゴウ</t>
    </rPh>
    <rPh sb="34" eb="36">
      <t>ヒョウジ</t>
    </rPh>
    <phoneticPr fontId="2"/>
  </si>
  <si>
    <t>現職会員番号</t>
    <rPh sb="0" eb="2">
      <t>ゲンショク</t>
    </rPh>
    <rPh sb="2" eb="4">
      <t>カイイン</t>
    </rPh>
    <rPh sb="4" eb="6">
      <t>バンゴウ</t>
    </rPh>
    <phoneticPr fontId="2"/>
  </si>
  <si>
    <t>０１１－２１１－６８２５（情報システムグループ直通）　　</t>
    <rPh sb="13" eb="15">
      <t>ジョウホウ</t>
    </rPh>
    <rPh sb="23" eb="25">
      <t>チョクツウ</t>
    </rPh>
    <phoneticPr fontId="2"/>
  </si>
  <si>
    <t>令和 5 年 ４月１日　変更</t>
    <rPh sb="0" eb="2">
      <t>レイワ</t>
    </rPh>
    <rPh sb="5" eb="6">
      <t>ネン</t>
    </rPh>
    <rPh sb="8" eb="9">
      <t>ガツ</t>
    </rPh>
    <rPh sb="10" eb="11">
      <t>ニチ</t>
    </rPh>
    <rPh sb="12" eb="14">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</si>
</sst>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Black]0"/>
    <numFmt numFmtId="177" formatCode="[$-411]gee\.mm\.dd;@"/>
    <numFmt numFmtId="178" formatCode="0&quot;月&quot;_ "/>
    <numFmt numFmtId="179" formatCode="e"/>
    <numFmt numFmtId="180" formatCode="m"/>
    <numFmt numFmtId="181" formatCode="d"/>
    <numFmt numFmtId="182" formatCode="&quot;P.&quot;General"/>
    <numFmt numFmtId="183" formatCode="0000000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2"/>
      <name val="ＭＳ Ｐ明朝"/>
      <family val="1"/>
      <charset val="128"/>
    </font>
    <font>
      <b/>
      <sz val="16"/>
      <name val="ＭＳ Ｐ明朝"/>
      <family val="1"/>
      <charset val="128"/>
    </font>
    <font>
      <b/>
      <sz val="11"/>
      <name val="ＭＳ Ｐ明朝"/>
      <family val="1"/>
      <charset val="128"/>
    </font>
    <font>
      <sz val="11"/>
      <name val="ＭＳ Ｐ明朝"/>
      <family val="1"/>
      <charset val="128"/>
    </font>
    <font>
      <sz val="12"/>
      <name val="ＭＳ Ｐ明朝"/>
      <family val="1"/>
      <charset val="128"/>
    </font>
    <font>
      <sz val="14"/>
      <name val="ＭＳ Ｐ明朝"/>
      <family val="1"/>
      <charset val="128"/>
    </font>
    <font>
      <u/>
      <sz val="11"/>
      <color indexed="12"/>
      <name val="ＭＳ Ｐゴシック"/>
      <family val="3"/>
      <charset val="128"/>
    </font>
    <font>
      <b/>
      <sz val="14"/>
      <name val="ＭＳ Ｐ明朝"/>
      <family val="1"/>
      <charset val="128"/>
    </font>
    <font>
      <b/>
      <sz val="10"/>
      <name val="ＭＳ Ｐ明朝"/>
      <family val="1"/>
      <charset val="128"/>
    </font>
    <font>
      <sz val="10"/>
      <name val="メイリオ"/>
      <family val="3"/>
      <charset val="128"/>
    </font>
    <font>
      <sz val="8"/>
      <name val="メイリオ"/>
      <family val="3"/>
      <charset val="128"/>
    </font>
    <font>
      <b/>
      <sz val="12"/>
      <name val="メイリオ"/>
      <family val="3"/>
      <charset val="128"/>
    </font>
    <font>
      <sz val="11"/>
      <name val="メイリオ"/>
      <family val="3"/>
      <charset val="128"/>
    </font>
    <font>
      <b/>
      <u/>
      <sz val="11"/>
      <name val="メイリオ"/>
      <family val="3"/>
      <charset val="128"/>
    </font>
    <font>
      <b/>
      <sz val="11"/>
      <name val="メイリオ"/>
      <family val="3"/>
      <charset val="128"/>
    </font>
    <font>
      <u/>
      <sz val="11"/>
      <color indexed="12"/>
      <name val="メイリオ"/>
      <family val="3"/>
      <charset val="128"/>
    </font>
    <font>
      <b/>
      <sz val="10"/>
      <color rgb="FFFF0000"/>
      <name val="メイリオ"/>
      <family val="3"/>
      <charset val="128"/>
    </font>
    <font>
      <sz val="10"/>
      <color rgb="FFFF0000"/>
      <name val="メイリオ"/>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6"/>
        <bgColor indexed="64"/>
      </patternFill>
    </fill>
    <fill>
      <patternFill patternType="solid">
        <fgColor rgb="FFC8FFFF"/>
        <bgColor indexed="64"/>
      </patternFill>
    </fill>
    <fill>
      <patternFill patternType="solid">
        <fgColor rgb="FFC0C0C0"/>
        <bgColor indexed="64"/>
      </patternFill>
    </fill>
  </fills>
  <borders count="74">
    <border>
      <left/>
      <right/>
      <top/>
      <bottom/>
      <diagonal/>
    </border>
    <border>
      <left/>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306">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0" xfId="0" applyFont="1" applyAlignment="1">
      <alignment horizontal="center"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lignment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0" fillId="0" borderId="0" xfId="0" applyFill="1">
      <alignment vertical="center"/>
    </xf>
    <xf numFmtId="0" fontId="7" fillId="0" borderId="0" xfId="0" applyFont="1" applyFill="1">
      <alignment vertical="center"/>
    </xf>
    <xf numFmtId="0" fontId="8" fillId="0" borderId="0" xfId="0" applyFont="1" applyFill="1" applyBorder="1" applyAlignment="1">
      <alignment horizontal="center" vertical="center"/>
    </xf>
    <xf numFmtId="0" fontId="4" fillId="0" borderId="0" xfId="0" applyFont="1" applyBorder="1" applyAlignment="1">
      <alignment horizontal="center" vertical="center"/>
    </xf>
    <xf numFmtId="0" fontId="0" fillId="0" borderId="0" xfId="0" applyFill="1" applyBorder="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7" fillId="0" borderId="0" xfId="0" applyFont="1" applyFill="1" applyBorder="1">
      <alignment vertical="center"/>
    </xf>
    <xf numFmtId="0" fontId="3" fillId="0" borderId="26" xfId="0" applyFont="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29" xfId="0" applyFont="1" applyBorder="1" applyAlignment="1">
      <alignment horizontal="center" vertical="center"/>
    </xf>
    <xf numFmtId="0" fontId="3" fillId="0" borderId="3" xfId="0" applyFont="1" applyFill="1" applyBorder="1" applyAlignment="1">
      <alignment horizontal="center" vertical="center"/>
    </xf>
    <xf numFmtId="0" fontId="3" fillId="0" borderId="11" xfId="0" applyFont="1" applyBorder="1" applyAlignment="1">
      <alignment horizontal="center" vertical="center" wrapText="1"/>
    </xf>
    <xf numFmtId="0" fontId="7"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lignment vertical="center"/>
    </xf>
    <xf numFmtId="0" fontId="3" fillId="0" borderId="4" xfId="0" applyFont="1" applyBorder="1" applyAlignment="1">
      <alignment horizontal="center" vertical="center"/>
    </xf>
    <xf numFmtId="0" fontId="7" fillId="0" borderId="9"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Fill="1" applyBorder="1" applyAlignment="1">
      <alignment horizontal="center" vertical="center"/>
    </xf>
    <xf numFmtId="0" fontId="13" fillId="0" borderId="0" xfId="0" applyFont="1" applyAlignment="1">
      <alignment vertical="center"/>
    </xf>
    <xf numFmtId="0" fontId="7" fillId="0" borderId="0" xfId="0" applyNumberFormat="1" applyFont="1">
      <alignment vertical="center"/>
    </xf>
    <xf numFmtId="0" fontId="13"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NumberFormat="1" applyFont="1" applyAlignment="1">
      <alignment vertical="center" shrinkToFit="1"/>
    </xf>
    <xf numFmtId="0" fontId="14" fillId="0" borderId="0" xfId="0" applyFont="1">
      <alignment vertical="center"/>
    </xf>
    <xf numFmtId="182"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Fill="1">
      <alignmen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7" fillId="0" borderId="9" xfId="0" applyFont="1" applyBorder="1" applyAlignment="1">
      <alignment horizontal="center" vertical="center"/>
    </xf>
    <xf numFmtId="0" fontId="3" fillId="0" borderId="11"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3" fillId="0" borderId="30" xfId="0" applyFont="1" applyBorder="1">
      <alignment vertical="center"/>
    </xf>
    <xf numFmtId="0" fontId="13" fillId="0" borderId="24" xfId="0" applyFont="1" applyBorder="1" applyAlignment="1">
      <alignment vertical="center"/>
    </xf>
    <xf numFmtId="0" fontId="13" fillId="0" borderId="30" xfId="0" applyFont="1" applyBorder="1" applyAlignment="1">
      <alignment horizontal="center" vertical="center" shrinkToFit="1"/>
    </xf>
    <xf numFmtId="178" fontId="13" fillId="0" borderId="30" xfId="0" applyNumberFormat="1" applyFont="1" applyBorder="1" applyAlignment="1">
      <alignment horizontal="center" vertical="center"/>
    </xf>
    <xf numFmtId="0" fontId="13" fillId="0" borderId="0" xfId="0" applyFont="1" applyFill="1">
      <alignment vertical="center"/>
    </xf>
    <xf numFmtId="0" fontId="13" fillId="0" borderId="20" xfId="0" applyNumberFormat="1" applyFont="1" applyFill="1" applyBorder="1">
      <alignment vertical="center"/>
    </xf>
    <xf numFmtId="0" fontId="13" fillId="0" borderId="73" xfId="0" applyNumberFormat="1" applyFont="1" applyFill="1" applyBorder="1">
      <alignment vertical="center"/>
    </xf>
    <xf numFmtId="0" fontId="13" fillId="0" borderId="30" xfId="0" applyFont="1" applyBorder="1" applyAlignment="1">
      <alignment horizontal="center" vertical="center" shrinkToFit="1"/>
    </xf>
    <xf numFmtId="0" fontId="8"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49" fontId="13" fillId="6" borderId="20" xfId="0" applyNumberFormat="1" applyFont="1" applyFill="1" applyBorder="1" applyProtection="1">
      <alignment vertical="center"/>
      <protection locked="0"/>
    </xf>
    <xf numFmtId="49" fontId="13" fillId="6" borderId="73" xfId="0" applyNumberFormat="1" applyFont="1" applyFill="1" applyBorder="1" applyProtection="1">
      <alignment vertical="center"/>
      <protection locked="0"/>
    </xf>
    <xf numFmtId="177" fontId="13" fillId="6" borderId="30" xfId="0" applyNumberFormat="1" applyFont="1" applyFill="1" applyBorder="1" applyAlignment="1" applyProtection="1">
      <alignment horizontal="center" vertical="center"/>
      <protection locked="0"/>
    </xf>
    <xf numFmtId="0" fontId="13" fillId="6" borderId="30" xfId="0" applyFont="1" applyFill="1" applyBorder="1" applyAlignment="1" applyProtection="1">
      <alignment horizontal="center" vertical="center"/>
      <protection locked="0"/>
    </xf>
    <xf numFmtId="0" fontId="13" fillId="6" borderId="30" xfId="0" applyFont="1" applyFill="1" applyBorder="1" applyProtection="1">
      <alignment vertical="center"/>
      <protection locked="0"/>
    </xf>
    <xf numFmtId="0" fontId="13" fillId="7" borderId="30" xfId="0" applyFont="1" applyFill="1" applyBorder="1" applyProtection="1">
      <alignment vertical="center"/>
      <protection locked="0"/>
    </xf>
    <xf numFmtId="0" fontId="13" fillId="7" borderId="30" xfId="0" applyFont="1" applyFill="1" applyBorder="1" applyAlignment="1" applyProtection="1">
      <alignment horizontal="center" vertical="center"/>
      <protection locked="0"/>
    </xf>
    <xf numFmtId="0" fontId="13" fillId="0" borderId="20" xfId="0" applyNumberFormat="1" applyFont="1" applyFill="1" applyBorder="1" applyProtection="1">
      <alignment vertical="center"/>
    </xf>
    <xf numFmtId="0" fontId="13" fillId="0" borderId="73" xfId="0" applyNumberFormat="1" applyFont="1" applyFill="1" applyBorder="1" applyProtection="1">
      <alignment vertical="center"/>
    </xf>
    <xf numFmtId="0" fontId="13" fillId="0" borderId="30" xfId="0" applyFont="1" applyBorder="1" applyAlignment="1">
      <alignment horizontal="center" vertical="center" shrinkToFi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7" fillId="0" borderId="9" xfId="0" applyFont="1" applyBorder="1" applyAlignment="1">
      <alignment horizontal="center" vertical="center"/>
    </xf>
    <xf numFmtId="0" fontId="3" fillId="0" borderId="11" xfId="0" applyFont="1" applyBorder="1" applyAlignment="1">
      <alignment horizontal="center" vertical="center"/>
    </xf>
    <xf numFmtId="0" fontId="13" fillId="0" borderId="0" xfId="0" applyFont="1" applyAlignment="1">
      <alignment horizontal="center" vertical="center"/>
    </xf>
    <xf numFmtId="0" fontId="13" fillId="0" borderId="30" xfId="0" applyFont="1" applyBorder="1" applyAlignment="1">
      <alignment horizontal="center" vertical="center" shrinkToFit="1"/>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6" fillId="0" borderId="0" xfId="0" applyFont="1" applyFill="1" applyBorder="1">
      <alignment vertical="center"/>
    </xf>
    <xf numFmtId="0" fontId="16" fillId="0" borderId="0" xfId="0" applyFont="1" applyBorder="1">
      <alignment vertical="center"/>
    </xf>
    <xf numFmtId="0" fontId="16" fillId="0" borderId="0" xfId="0" applyFont="1">
      <alignment vertical="center"/>
    </xf>
    <xf numFmtId="0" fontId="18" fillId="0" borderId="0" xfId="0" applyFont="1" applyFill="1" applyBorder="1" applyAlignment="1">
      <alignment vertical="center"/>
    </xf>
    <xf numFmtId="0" fontId="16" fillId="0" borderId="0" xfId="0" applyFont="1" applyFill="1">
      <alignment vertical="center"/>
    </xf>
    <xf numFmtId="0" fontId="16" fillId="0" borderId="0" xfId="0" applyFont="1" applyFill="1" applyBorder="1" applyAlignment="1">
      <alignment vertical="center"/>
    </xf>
    <xf numFmtId="0" fontId="16" fillId="3" borderId="20" xfId="0" applyFont="1" applyFill="1" applyBorder="1">
      <alignment vertical="center"/>
    </xf>
    <xf numFmtId="0" fontId="16" fillId="3" borderId="21" xfId="0" applyFont="1" applyFill="1" applyBorder="1">
      <alignment vertical="center"/>
    </xf>
    <xf numFmtId="0" fontId="16" fillId="0" borderId="0" xfId="0" applyFont="1" applyBorder="1" applyAlignment="1">
      <alignment horizontal="center" vertical="center"/>
    </xf>
    <xf numFmtId="0" fontId="16" fillId="2" borderId="20" xfId="0" applyFont="1" applyFill="1" applyBorder="1">
      <alignment vertical="center"/>
    </xf>
    <xf numFmtId="0" fontId="16" fillId="2" borderId="21" xfId="0" applyFont="1" applyFill="1" applyBorder="1">
      <alignment vertical="center"/>
    </xf>
    <xf numFmtId="0" fontId="18"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21" xfId="0" applyFont="1" applyFill="1" applyBorder="1" applyAlignment="1">
      <alignment horizontal="center" vertical="center"/>
    </xf>
    <xf numFmtId="0" fontId="17" fillId="0" borderId="0" xfId="0" applyFont="1" applyFill="1">
      <alignment vertical="center"/>
    </xf>
    <xf numFmtId="0" fontId="18" fillId="0" borderId="0" xfId="0" applyFont="1" applyFill="1">
      <alignment vertical="center"/>
    </xf>
    <xf numFmtId="0" fontId="19" fillId="0" borderId="0" xfId="1" applyFont="1" applyAlignment="1" applyProtection="1">
      <alignment vertical="center"/>
    </xf>
    <xf numFmtId="0" fontId="18" fillId="0" borderId="0" xfId="0" applyFont="1">
      <alignment vertical="center"/>
    </xf>
    <xf numFmtId="0" fontId="16" fillId="0" borderId="0" xfId="0" applyFont="1" applyFill="1" applyBorder="1" applyAlignment="1">
      <alignment horizontal="center" vertical="center"/>
    </xf>
    <xf numFmtId="0" fontId="16" fillId="0" borderId="0" xfId="0" applyFont="1" applyAlignment="1">
      <alignment vertical="top"/>
    </xf>
    <xf numFmtId="49" fontId="16" fillId="0" borderId="0" xfId="0" applyNumberFormat="1" applyFont="1" applyAlignment="1">
      <alignment horizontal="center" vertical="center"/>
    </xf>
    <xf numFmtId="0" fontId="16" fillId="0" borderId="0" xfId="0" applyFont="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textRotation="255"/>
    </xf>
    <xf numFmtId="0" fontId="16"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176" fontId="16" fillId="0" borderId="0" xfId="0" applyNumberFormat="1" applyFont="1" applyBorder="1" applyAlignment="1">
      <alignment horizontal="center" vertical="center"/>
    </xf>
    <xf numFmtId="0" fontId="18" fillId="0" borderId="0" xfId="0" applyFont="1" applyFill="1" applyBorder="1" applyAlignment="1">
      <alignment horizontal="center" vertical="center" textRotation="255" shrinkToFit="1"/>
    </xf>
    <xf numFmtId="0" fontId="18" fillId="0" borderId="0" xfId="0" applyFont="1" applyBorder="1" applyAlignment="1">
      <alignment horizontal="left" vertical="center"/>
    </xf>
    <xf numFmtId="49" fontId="20" fillId="6" borderId="20" xfId="0" applyNumberFormat="1" applyFont="1" applyFill="1" applyBorder="1" applyProtection="1">
      <alignment vertical="center"/>
      <protection locked="0"/>
    </xf>
    <xf numFmtId="49" fontId="20" fillId="6" borderId="73" xfId="0" applyNumberFormat="1" applyFont="1" applyFill="1" applyBorder="1" applyProtection="1">
      <alignment vertical="center"/>
      <protection locked="0"/>
    </xf>
    <xf numFmtId="177" fontId="21" fillId="6" borderId="30" xfId="0" applyNumberFormat="1"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0" xfId="0" applyFont="1" applyFill="1" applyBorder="1" applyProtection="1">
      <alignment vertical="center"/>
      <protection locked="0"/>
    </xf>
    <xf numFmtId="0" fontId="21" fillId="7" borderId="30" xfId="0" applyFont="1" applyFill="1" applyBorder="1" applyProtection="1">
      <alignment vertical="center"/>
      <protection locked="0"/>
    </xf>
    <xf numFmtId="0" fontId="21" fillId="7" borderId="30" xfId="0" applyFont="1" applyFill="1" applyBorder="1" applyAlignment="1" applyProtection="1">
      <alignment horizontal="center" vertical="center"/>
      <protection locked="0"/>
    </xf>
    <xf numFmtId="0" fontId="16" fillId="0" borderId="0" xfId="0" applyFont="1" applyAlignment="1">
      <alignment vertical="center"/>
    </xf>
    <xf numFmtId="0" fontId="18" fillId="0" borderId="0" xfId="0" applyFont="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top" wrapText="1"/>
    </xf>
    <xf numFmtId="182" fontId="14" fillId="0" borderId="0" xfId="0" applyNumberFormat="1" applyFont="1" applyAlignment="1" applyProtection="1">
      <alignment horizontal="center" vertical="center"/>
      <protection locked="0"/>
    </xf>
    <xf numFmtId="0" fontId="16" fillId="0" borderId="0" xfId="0" applyFont="1" applyFill="1" applyBorder="1" applyAlignment="1">
      <alignment vertical="top"/>
    </xf>
    <xf numFmtId="0" fontId="18" fillId="0" borderId="0" xfId="0" applyFont="1" applyFill="1" applyBorder="1" applyAlignment="1">
      <alignment horizontal="left" vertical="center"/>
    </xf>
    <xf numFmtId="0" fontId="16" fillId="0" borderId="0" xfId="0" applyFont="1" applyBorder="1" applyAlignment="1">
      <alignment vertical="center"/>
    </xf>
    <xf numFmtId="58" fontId="17" fillId="0" borderId="0" xfId="0" applyNumberFormat="1" applyFont="1" applyBorder="1" applyAlignment="1">
      <alignment horizontal="center" vertical="center"/>
    </xf>
    <xf numFmtId="0" fontId="18" fillId="0" borderId="0" xfId="0" applyFont="1" applyFill="1" applyBorder="1" applyAlignment="1">
      <alignment vertical="center" wrapText="1" shrinkToFit="1"/>
    </xf>
    <xf numFmtId="0" fontId="16" fillId="0" borderId="0" xfId="0" applyFont="1" applyFill="1" applyBorder="1" applyAlignment="1">
      <alignment vertical="center" wrapText="1"/>
    </xf>
    <xf numFmtId="0" fontId="16" fillId="0" borderId="0" xfId="0" applyFont="1" applyFill="1" applyBorder="1" applyAlignment="1">
      <alignment vertical="top" wrapText="1"/>
    </xf>
    <xf numFmtId="49" fontId="20" fillId="6" borderId="30" xfId="0" applyNumberFormat="1" applyFont="1" applyFill="1" applyBorder="1" applyAlignment="1" applyProtection="1">
      <alignment vertical="center"/>
      <protection locked="0"/>
    </xf>
    <xf numFmtId="183" fontId="20" fillId="6" borderId="30" xfId="0" applyNumberFormat="1" applyFont="1" applyFill="1" applyBorder="1" applyAlignment="1" applyProtection="1">
      <alignment horizontal="left" vertical="center"/>
      <protection locked="0"/>
    </xf>
    <xf numFmtId="49" fontId="20" fillId="6" borderId="24" xfId="0" applyNumberFormat="1" applyFont="1" applyFill="1" applyBorder="1" applyAlignment="1" applyProtection="1">
      <alignment vertical="center"/>
      <protection locked="0"/>
    </xf>
    <xf numFmtId="0" fontId="18" fillId="0" borderId="0" xfId="0" applyFont="1" applyFill="1" applyBorder="1" applyAlignment="1">
      <alignment horizontal="left" vertical="center" shrinkToFit="1"/>
    </xf>
    <xf numFmtId="0" fontId="13" fillId="0" borderId="24" xfId="0" applyFont="1" applyBorder="1" applyAlignment="1">
      <alignment vertical="center"/>
    </xf>
    <xf numFmtId="0" fontId="13" fillId="0" borderId="23" xfId="0" applyFont="1" applyBorder="1" applyAlignment="1">
      <alignment vertical="center"/>
    </xf>
    <xf numFmtId="49" fontId="20" fillId="6" borderId="24" xfId="0" applyNumberFormat="1" applyFont="1" applyFill="1" applyBorder="1" applyAlignment="1" applyProtection="1">
      <alignment vertical="center" wrapText="1"/>
      <protection locked="0"/>
    </xf>
    <xf numFmtId="49" fontId="20" fillId="6" borderId="23" xfId="0" applyNumberFormat="1" applyFont="1" applyFill="1" applyBorder="1" applyAlignment="1" applyProtection="1">
      <alignment vertical="center" wrapText="1"/>
      <protection locked="0"/>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30" xfId="0" applyFont="1" applyBorder="1" applyAlignment="1">
      <alignment horizontal="distributed" vertical="center" wrapText="1" shrinkToFit="1"/>
    </xf>
    <xf numFmtId="0" fontId="13" fillId="0" borderId="30" xfId="0" applyFont="1" applyBorder="1" applyAlignment="1">
      <alignment horizontal="distributed" vertical="center" shrinkToFit="1"/>
    </xf>
    <xf numFmtId="0" fontId="18" fillId="0" borderId="0" xfId="0" applyFont="1" applyFill="1" applyBorder="1" applyAlignment="1">
      <alignment vertical="center" shrinkToFit="1"/>
    </xf>
    <xf numFmtId="0" fontId="19" fillId="0" borderId="0" xfId="1" applyFont="1" applyAlignment="1" applyProtection="1">
      <alignment vertical="center"/>
    </xf>
    <xf numFmtId="0" fontId="16" fillId="0" borderId="0" xfId="0" applyFont="1" applyAlignment="1">
      <alignment vertical="center"/>
    </xf>
    <xf numFmtId="49" fontId="13" fillId="6" borderId="30" xfId="0" applyNumberFormat="1" applyFont="1" applyFill="1" applyBorder="1" applyAlignment="1" applyProtection="1">
      <alignment vertical="center"/>
      <protection locked="0"/>
    </xf>
    <xf numFmtId="49" fontId="13" fillId="6" borderId="24" xfId="0" applyNumberFormat="1" applyFont="1" applyFill="1" applyBorder="1" applyAlignment="1" applyProtection="1">
      <alignment vertical="center"/>
      <protection locked="0"/>
    </xf>
    <xf numFmtId="0" fontId="13" fillId="0" borderId="0" xfId="0" applyFont="1" applyAlignment="1">
      <alignment horizontal="center" vertical="center"/>
    </xf>
    <xf numFmtId="183" fontId="13" fillId="6" borderId="30" xfId="0" applyNumberFormat="1" applyFont="1" applyFill="1" applyBorder="1" applyAlignment="1" applyProtection="1">
      <alignment horizontal="left" vertical="center"/>
      <protection locked="0"/>
    </xf>
    <xf numFmtId="0" fontId="13" fillId="0" borderId="30" xfId="0" applyNumberFormat="1" applyFont="1" applyFill="1" applyBorder="1" applyAlignment="1" applyProtection="1">
      <alignment vertical="center"/>
    </xf>
    <xf numFmtId="0" fontId="13" fillId="0" borderId="30" xfId="0" applyNumberFormat="1" applyFont="1" applyFill="1" applyBorder="1" applyAlignment="1">
      <alignment vertical="center"/>
    </xf>
    <xf numFmtId="49" fontId="13" fillId="6" borderId="24" xfId="0" applyNumberFormat="1" applyFont="1" applyFill="1" applyBorder="1" applyAlignment="1" applyProtection="1">
      <alignment vertical="center" wrapText="1"/>
      <protection locked="0"/>
    </xf>
    <xf numFmtId="49" fontId="13" fillId="6" borderId="23" xfId="0" applyNumberFormat="1" applyFont="1" applyFill="1" applyBorder="1" applyAlignment="1" applyProtection="1">
      <alignment vertical="center" wrapText="1"/>
      <protection locked="0"/>
    </xf>
    <xf numFmtId="49" fontId="13" fillId="6" borderId="20" xfId="0" applyNumberFormat="1" applyFont="1" applyFill="1" applyBorder="1" applyAlignment="1" applyProtection="1">
      <alignment vertical="center"/>
      <protection locked="0"/>
    </xf>
    <xf numFmtId="49" fontId="13" fillId="6" borderId="21" xfId="0" applyNumberFormat="1" applyFont="1" applyFill="1" applyBorder="1" applyAlignment="1" applyProtection="1">
      <alignment vertical="center"/>
      <protection locked="0"/>
    </xf>
    <xf numFmtId="183" fontId="13" fillId="6" borderId="20" xfId="0" applyNumberFormat="1" applyFont="1" applyFill="1" applyBorder="1" applyAlignment="1" applyProtection="1">
      <alignment horizontal="left" vertical="center"/>
      <protection locked="0"/>
    </xf>
    <xf numFmtId="183" fontId="13" fillId="6" borderId="21" xfId="0" applyNumberFormat="1" applyFont="1" applyFill="1" applyBorder="1" applyAlignment="1" applyProtection="1">
      <alignment horizontal="left" vertical="center"/>
      <protection locked="0"/>
    </xf>
    <xf numFmtId="0" fontId="13" fillId="0" borderId="0" xfId="0" applyFont="1" applyAlignment="1">
      <alignment horizontal="left" vertical="top"/>
    </xf>
    <xf numFmtId="0" fontId="7" fillId="5" borderId="71" xfId="0" applyFont="1" applyFill="1" applyBorder="1" applyAlignment="1">
      <alignment horizontal="center" vertical="center"/>
    </xf>
    <xf numFmtId="0" fontId="7" fillId="5" borderId="72" xfId="0" applyFont="1" applyFill="1" applyBorder="1" applyAlignment="1">
      <alignment horizontal="center" vertical="center"/>
    </xf>
    <xf numFmtId="0" fontId="7" fillId="0" borderId="0" xfId="0" applyFont="1" applyFill="1" applyBorder="1" applyAlignment="1">
      <alignment horizontal="center" vertical="center"/>
    </xf>
    <xf numFmtId="3" fontId="9" fillId="0" borderId="67" xfId="2" applyNumberFormat="1" applyFont="1" applyFill="1" applyBorder="1" applyAlignment="1">
      <alignment vertical="center"/>
    </xf>
    <xf numFmtId="3" fontId="9" fillId="0" borderId="68" xfId="2" applyNumberFormat="1" applyFont="1" applyFill="1" applyBorder="1" applyAlignment="1">
      <alignment vertical="center"/>
    </xf>
    <xf numFmtId="3" fontId="9" fillId="0" borderId="69" xfId="2" applyNumberFormat="1" applyFont="1" applyFill="1" applyBorder="1" applyAlignment="1">
      <alignment vertical="center"/>
    </xf>
    <xf numFmtId="3" fontId="9" fillId="0" borderId="70" xfId="2" applyNumberFormat="1" applyFont="1" applyFill="1" applyBorder="1" applyAlignment="1">
      <alignment vertical="center"/>
    </xf>
    <xf numFmtId="0" fontId="8"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 xfId="0" applyFont="1" applyFill="1" applyBorder="1" applyAlignment="1">
      <alignment horizontal="center" vertical="center"/>
    </xf>
    <xf numFmtId="176" fontId="8" fillId="0" borderId="19"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179" fontId="8" fillId="0" borderId="43" xfId="0" applyNumberFormat="1" applyFont="1" applyFill="1" applyBorder="1" applyAlignment="1">
      <alignment horizontal="center" vertical="center"/>
    </xf>
    <xf numFmtId="179" fontId="8" fillId="0" borderId="10" xfId="0" applyNumberFormat="1" applyFont="1" applyFill="1" applyBorder="1" applyAlignment="1">
      <alignment horizontal="center" vertical="center"/>
    </xf>
    <xf numFmtId="179" fontId="8" fillId="0" borderId="44" xfId="0" applyNumberFormat="1" applyFont="1" applyFill="1" applyBorder="1" applyAlignment="1">
      <alignment horizontal="center" vertical="center"/>
    </xf>
    <xf numFmtId="180" fontId="8" fillId="0" borderId="45" xfId="0" applyNumberFormat="1" applyFont="1" applyFill="1" applyBorder="1" applyAlignment="1">
      <alignment horizontal="center" vertical="center"/>
    </xf>
    <xf numFmtId="180" fontId="8" fillId="0" borderId="10" xfId="0" applyNumberFormat="1" applyFont="1" applyFill="1" applyBorder="1" applyAlignment="1">
      <alignment horizontal="center" vertical="center"/>
    </xf>
    <xf numFmtId="180" fontId="8" fillId="0" borderId="44"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5" xfId="0" applyFont="1" applyFill="1" applyBorder="1" applyAlignment="1">
      <alignment horizontal="center" vertical="center"/>
    </xf>
    <xf numFmtId="181" fontId="8" fillId="0" borderId="45" xfId="0" applyNumberFormat="1" applyFont="1" applyFill="1" applyBorder="1" applyAlignment="1">
      <alignment horizontal="center" vertical="center"/>
    </xf>
    <xf numFmtId="181" fontId="8" fillId="0" borderId="10" xfId="0" applyNumberFormat="1" applyFont="1" applyFill="1" applyBorder="1" applyAlignment="1">
      <alignment horizontal="center" vertical="center"/>
    </xf>
    <xf numFmtId="181" fontId="8" fillId="0" borderId="44" xfId="0" applyNumberFormat="1" applyFont="1" applyFill="1" applyBorder="1" applyAlignment="1">
      <alignment horizontal="center" vertical="center"/>
    </xf>
    <xf numFmtId="0" fontId="8" fillId="0" borderId="4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40" xfId="0" applyFont="1" applyFill="1" applyBorder="1" applyAlignment="1">
      <alignment horizontal="center" vertical="center"/>
    </xf>
    <xf numFmtId="0" fontId="11" fillId="8" borderId="24" xfId="0" applyFont="1" applyFill="1" applyBorder="1" applyAlignment="1">
      <alignment horizontal="center" vertical="center" textRotation="255" shrinkToFit="1"/>
    </xf>
    <xf numFmtId="0" fontId="11" fillId="8" borderId="22" xfId="0" applyFont="1" applyFill="1" applyBorder="1" applyAlignment="1">
      <alignment horizontal="center" vertical="center" textRotation="255" shrinkToFit="1"/>
    </xf>
    <xf numFmtId="0" fontId="11" fillId="8" borderId="23" xfId="0" applyFont="1" applyFill="1" applyBorder="1" applyAlignment="1">
      <alignment horizontal="center" vertical="center" textRotation="255" shrinkToFit="1"/>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180" fontId="8" fillId="0" borderId="39" xfId="0" applyNumberFormat="1" applyFont="1" applyFill="1" applyBorder="1" applyAlignment="1">
      <alignment horizontal="center" vertical="center"/>
    </xf>
    <xf numFmtId="180" fontId="8" fillId="0" borderId="36" xfId="0" applyNumberFormat="1" applyFont="1" applyFill="1" applyBorder="1" applyAlignment="1">
      <alignment horizontal="center" vertical="center"/>
    </xf>
    <xf numFmtId="180" fontId="8" fillId="0" borderId="40" xfId="0" applyNumberFormat="1"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49" xfId="0" applyFont="1" applyFill="1" applyBorder="1" applyAlignment="1">
      <alignment horizontal="center" vertical="center"/>
    </xf>
    <xf numFmtId="0" fontId="7" fillId="0" borderId="50" xfId="0" applyFont="1" applyBorder="1" applyAlignment="1">
      <alignment horizontal="center" vertical="center"/>
    </xf>
    <xf numFmtId="0" fontId="7" fillId="0" borderId="9" xfId="0" applyFont="1" applyBorder="1" applyAlignment="1">
      <alignment horizontal="center" vertical="center"/>
    </xf>
    <xf numFmtId="0" fontId="7" fillId="0" borderId="38"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7" fillId="0" borderId="3" xfId="0" applyFont="1" applyBorder="1" applyAlignment="1">
      <alignment horizontal="center" vertical="center"/>
    </xf>
    <xf numFmtId="0" fontId="7" fillId="0" borderId="47" xfId="0" applyFont="1" applyBorder="1" applyAlignment="1">
      <alignment horizontal="center" vertical="center"/>
    </xf>
    <xf numFmtId="0" fontId="7" fillId="0" borderId="36" xfId="0" applyFont="1" applyBorder="1" applyAlignment="1">
      <alignment horizontal="center" vertical="center"/>
    </xf>
    <xf numFmtId="0" fontId="7" fillId="0" borderId="48" xfId="0" applyFont="1" applyBorder="1" applyAlignment="1">
      <alignment horizontal="center" vertical="center"/>
    </xf>
    <xf numFmtId="0" fontId="7" fillId="0" borderId="37" xfId="0" applyFont="1" applyBorder="1" applyAlignment="1">
      <alignment horizontal="center" vertical="center"/>
    </xf>
    <xf numFmtId="0" fontId="7" fillId="0" borderId="49"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18" xfId="0" applyFont="1" applyBorder="1" applyAlignment="1">
      <alignment horizontal="center" vertical="center"/>
    </xf>
    <xf numFmtId="0" fontId="3" fillId="0" borderId="62" xfId="0" applyFont="1" applyBorder="1" applyAlignment="1">
      <alignment horizontal="center" vertical="center"/>
    </xf>
    <xf numFmtId="0" fontId="3" fillId="0" borderId="58" xfId="0" applyFont="1" applyBorder="1" applyAlignment="1">
      <alignment horizontal="center" vertical="center"/>
    </xf>
    <xf numFmtId="0" fontId="3" fillId="0" borderId="51" xfId="0" applyFont="1" applyBorder="1" applyAlignment="1">
      <alignment horizontal="center" vertical="center"/>
    </xf>
    <xf numFmtId="0" fontId="3" fillId="0" borderId="63" xfId="0" applyFont="1" applyBorder="1" applyAlignment="1">
      <alignment horizontal="center" vertical="center"/>
    </xf>
    <xf numFmtId="0" fontId="3" fillId="0" borderId="1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3" fillId="0" borderId="32" xfId="0" applyFont="1" applyBorder="1" applyAlignment="1">
      <alignment horizontal="center" vertical="center"/>
    </xf>
    <xf numFmtId="0" fontId="3" fillId="0" borderId="56" xfId="0" applyFont="1" applyBorder="1" applyAlignment="1">
      <alignment horizontal="center" vertical="center"/>
    </xf>
    <xf numFmtId="0" fontId="8" fillId="0" borderId="23" xfId="0" applyFont="1" applyFill="1" applyBorder="1" applyAlignment="1">
      <alignment horizontal="center" vertical="center"/>
    </xf>
    <xf numFmtId="0" fontId="8" fillId="0" borderId="49"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183" fontId="8" fillId="0" borderId="30"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8" fillId="0" borderId="31" xfId="0" applyFont="1" applyFill="1" applyBorder="1" applyAlignment="1">
      <alignment vertical="center"/>
    </xf>
    <xf numFmtId="0" fontId="8" fillId="0" borderId="21" xfId="0" applyFont="1" applyFill="1" applyBorder="1" applyAlignment="1">
      <alignment vertical="center"/>
    </xf>
    <xf numFmtId="0" fontId="6" fillId="4" borderId="50" xfId="0" applyFont="1" applyFill="1" applyBorder="1" applyAlignment="1">
      <alignment horizontal="center" vertical="center" textRotation="255" wrapText="1"/>
    </xf>
    <xf numFmtId="0" fontId="6" fillId="4" borderId="8" xfId="0" applyFont="1" applyFill="1" applyBorder="1" applyAlignment="1">
      <alignment horizontal="center" vertical="center" textRotation="255" wrapText="1"/>
    </xf>
    <xf numFmtId="0" fontId="6" fillId="4" borderId="22" xfId="0" applyFont="1" applyFill="1" applyBorder="1" applyAlignment="1">
      <alignment horizontal="center" vertical="center" textRotation="255" wrapText="1"/>
    </xf>
    <xf numFmtId="0" fontId="6" fillId="4" borderId="23" xfId="0" applyFont="1" applyFill="1" applyBorder="1" applyAlignment="1">
      <alignment horizontal="center" vertical="center" textRotation="255" wrapText="1"/>
    </xf>
    <xf numFmtId="0" fontId="6" fillId="4" borderId="20" xfId="0" applyFont="1" applyFill="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horizontal="center" vertical="center"/>
    </xf>
    <xf numFmtId="0" fontId="8" fillId="0" borderId="31" xfId="0" applyFont="1" applyFill="1" applyBorder="1" applyAlignment="1">
      <alignment horizontal="center" vertical="center"/>
    </xf>
    <xf numFmtId="0" fontId="8" fillId="0" borderId="21" xfId="0" applyFont="1" applyFill="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7" xfId="0" applyFont="1" applyBorder="1" applyAlignment="1">
      <alignment horizontal="center" vertical="center" wrapText="1"/>
    </xf>
    <xf numFmtId="0" fontId="11" fillId="0" borderId="0" xfId="0" applyFont="1" applyFill="1" applyBorder="1" applyAlignment="1">
      <alignment horizontal="center" vertical="center"/>
    </xf>
    <xf numFmtId="0" fontId="6" fillId="4" borderId="30" xfId="0" applyFont="1" applyFill="1" applyBorder="1" applyAlignment="1">
      <alignment horizontal="center" vertical="center"/>
    </xf>
    <xf numFmtId="0" fontId="12" fillId="4" borderId="30" xfId="0" applyFont="1" applyFill="1" applyBorder="1" applyAlignment="1">
      <alignment horizontal="center" vertical="center" shrinkToFit="1"/>
    </xf>
    <xf numFmtId="0" fontId="3" fillId="0" borderId="30" xfId="0" applyFont="1" applyBorder="1" applyAlignment="1">
      <alignment vertical="center" shrinkToFit="1"/>
    </xf>
    <xf numFmtId="0" fontId="7" fillId="0" borderId="31" xfId="0" applyFont="1" applyBorder="1" applyAlignment="1">
      <alignment vertical="center"/>
    </xf>
    <xf numFmtId="0" fontId="7" fillId="0" borderId="21" xfId="0" applyFont="1" applyBorder="1" applyAlignment="1">
      <alignment vertical="center"/>
    </xf>
    <xf numFmtId="0" fontId="3" fillId="0" borderId="4" xfId="0" applyFont="1" applyBorder="1" applyAlignment="1">
      <alignment horizontal="center" vertical="center"/>
    </xf>
    <xf numFmtId="0" fontId="8" fillId="0" borderId="28"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0C0C0"/>
      <color rgb="FFC8FFFF"/>
      <color rgb="FFFFFF96"/>
      <color rgb="FFFFFF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3"/>
    <pageSetUpPr fitToPage="1"/>
  </sheetPr>
  <dimension ref="A1:AK63"/>
  <sheetViews>
    <sheetView showGridLines="0" tabSelected="1" topLeftCell="A28" zoomScaleNormal="100" workbookViewId="0">
      <selection activeCell="AI4" sqref="AH4:AI4"/>
    </sheetView>
  </sheetViews>
  <sheetFormatPr defaultColWidth="3" defaultRowHeight="22.5" customHeight="1" x14ac:dyDescent="0.15"/>
  <cols>
    <col min="1" max="6" width="3" style="111" customWidth="1"/>
    <col min="7" max="7" width="4" style="111" customWidth="1"/>
    <col min="8" max="16" width="3" style="111" customWidth="1"/>
    <col min="17" max="17" width="3.875" style="111" customWidth="1"/>
    <col min="18" max="19" width="3" style="111" customWidth="1"/>
    <col min="20" max="20" width="3.25" style="111" customWidth="1"/>
    <col min="21" max="16384" width="3" style="111"/>
  </cols>
  <sheetData>
    <row r="1" spans="1:37" ht="18.75" customHeight="1" x14ac:dyDescent="0.15">
      <c r="A1" s="151" t="s">
        <v>33</v>
      </c>
      <c r="B1" s="151"/>
      <c r="C1" s="151"/>
      <c r="D1" s="151"/>
      <c r="E1" s="151"/>
      <c r="F1" s="151"/>
      <c r="G1" s="151"/>
      <c r="H1" s="151"/>
      <c r="I1" s="151"/>
      <c r="J1" s="151"/>
      <c r="K1" s="151"/>
      <c r="L1" s="151"/>
      <c r="M1" s="151"/>
      <c r="N1" s="151"/>
      <c r="O1" s="151"/>
      <c r="P1" s="151"/>
      <c r="Q1" s="109"/>
      <c r="R1" s="109"/>
      <c r="S1" s="109"/>
      <c r="T1" s="109"/>
      <c r="U1" s="109"/>
      <c r="V1" s="109"/>
      <c r="W1" s="109"/>
      <c r="X1" s="109"/>
      <c r="Y1" s="109"/>
      <c r="Z1" s="110"/>
      <c r="AA1" s="110"/>
      <c r="AB1" s="110"/>
      <c r="AC1" s="157" t="s">
        <v>156</v>
      </c>
      <c r="AD1" s="157"/>
      <c r="AE1" s="157"/>
      <c r="AF1" s="157"/>
      <c r="AG1" s="157"/>
      <c r="AH1" s="157"/>
      <c r="AI1" s="157"/>
      <c r="AJ1" s="157"/>
      <c r="AK1" s="157"/>
    </row>
    <row r="2" spans="1:37" ht="18.75" customHeight="1"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10"/>
      <c r="AA2" s="110"/>
      <c r="AB2" s="110"/>
      <c r="AC2" s="110"/>
      <c r="AD2" s="110"/>
      <c r="AE2" s="110"/>
      <c r="AF2" s="110"/>
      <c r="AG2" s="110"/>
      <c r="AH2" s="110"/>
      <c r="AI2" s="110"/>
      <c r="AJ2" s="110"/>
      <c r="AK2" s="110"/>
    </row>
    <row r="3" spans="1:37" ht="18.75" customHeight="1" x14ac:dyDescent="0.15">
      <c r="A3" s="112" t="s">
        <v>64</v>
      </c>
      <c r="B3" s="112"/>
      <c r="C3" s="112"/>
      <c r="D3" s="112"/>
      <c r="E3" s="112"/>
      <c r="F3" s="112"/>
      <c r="G3" s="112"/>
      <c r="H3" s="112"/>
      <c r="I3" s="112"/>
      <c r="J3" s="112"/>
      <c r="K3" s="112"/>
      <c r="L3" s="112"/>
      <c r="M3" s="112"/>
      <c r="N3" s="112"/>
      <c r="O3" s="112"/>
      <c r="P3" s="112"/>
      <c r="Q3" s="109"/>
      <c r="R3" s="109"/>
      <c r="S3" s="109"/>
      <c r="T3" s="109"/>
      <c r="U3" s="109"/>
      <c r="V3" s="109"/>
      <c r="W3" s="109"/>
      <c r="X3" s="109"/>
      <c r="Y3" s="109"/>
      <c r="Z3" s="110"/>
      <c r="AA3" s="110"/>
      <c r="AB3" s="110"/>
      <c r="AC3" s="110"/>
      <c r="AD3" s="110"/>
      <c r="AE3" s="110"/>
      <c r="AF3" s="110"/>
      <c r="AG3" s="110"/>
      <c r="AH3" s="110"/>
      <c r="AI3" s="110"/>
      <c r="AJ3" s="110"/>
      <c r="AK3" s="110"/>
    </row>
    <row r="4" spans="1:37" ht="18.75" customHeight="1" x14ac:dyDescent="0.15">
      <c r="A4" s="113"/>
      <c r="B4" s="113"/>
      <c r="C4" s="113"/>
      <c r="D4" s="113"/>
      <c r="E4" s="113"/>
      <c r="F4" s="109"/>
      <c r="G4" s="113"/>
      <c r="H4" s="113"/>
      <c r="I4" s="113"/>
      <c r="J4" s="113"/>
      <c r="K4" s="113"/>
      <c r="L4" s="113"/>
      <c r="M4" s="113"/>
      <c r="N4" s="113"/>
      <c r="O4" s="113"/>
      <c r="P4" s="113"/>
      <c r="Q4" s="113"/>
      <c r="R4" s="113"/>
      <c r="S4" s="113"/>
      <c r="T4" s="113"/>
      <c r="U4" s="113"/>
      <c r="V4" s="113"/>
      <c r="W4" s="113"/>
      <c r="X4" s="113"/>
      <c r="Y4" s="113"/>
      <c r="Z4" s="110"/>
    </row>
    <row r="5" spans="1:37" ht="18.75" customHeight="1" x14ac:dyDescent="0.15">
      <c r="A5" s="155" t="s">
        <v>75</v>
      </c>
      <c r="B5" s="155"/>
      <c r="C5" s="155"/>
      <c r="D5" s="155"/>
      <c r="E5" s="155"/>
      <c r="F5" s="114"/>
      <c r="G5" s="109"/>
    </row>
    <row r="6" spans="1:37" ht="18.75" customHeight="1" x14ac:dyDescent="0.15">
      <c r="A6" s="109"/>
      <c r="C6" s="111" t="s">
        <v>59</v>
      </c>
      <c r="D6" s="114" t="s">
        <v>103</v>
      </c>
      <c r="E6" s="114"/>
      <c r="F6" s="114"/>
      <c r="G6" s="114"/>
      <c r="H6" s="114"/>
      <c r="I6" s="114"/>
      <c r="J6" s="114"/>
      <c r="K6" s="114"/>
      <c r="L6" s="114"/>
      <c r="M6" s="114"/>
      <c r="P6" s="115"/>
      <c r="Q6" s="116"/>
      <c r="R6" s="117" t="s">
        <v>31</v>
      </c>
      <c r="S6" s="118"/>
      <c r="T6" s="119"/>
      <c r="U6" s="111" t="s">
        <v>58</v>
      </c>
      <c r="X6" s="109"/>
    </row>
    <row r="7" spans="1:37" ht="18.75" customHeight="1" x14ac:dyDescent="0.15">
      <c r="A7" s="109"/>
      <c r="D7" s="114" t="s">
        <v>104</v>
      </c>
      <c r="E7" s="114"/>
      <c r="F7" s="114"/>
      <c r="G7" s="114"/>
      <c r="H7" s="114"/>
      <c r="I7" s="114"/>
      <c r="J7" s="114"/>
      <c r="K7" s="114"/>
      <c r="L7" s="114"/>
      <c r="M7" s="114"/>
      <c r="O7" s="109"/>
      <c r="P7" s="109"/>
      <c r="Q7" s="131"/>
      <c r="R7" s="109"/>
      <c r="S7" s="109"/>
      <c r="W7" s="109"/>
    </row>
    <row r="8" spans="1:37" ht="18.75" customHeight="1" x14ac:dyDescent="0.15">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10"/>
    </row>
    <row r="9" spans="1:37" ht="18.75" customHeight="1" x14ac:dyDescent="0.15">
      <c r="A9" s="120" t="s">
        <v>76</v>
      </c>
      <c r="B9" s="120"/>
      <c r="C9" s="120"/>
      <c r="D9" s="120"/>
      <c r="E9" s="120"/>
      <c r="F9" s="120"/>
      <c r="G9" s="120"/>
      <c r="H9" s="120"/>
      <c r="I9" s="120"/>
      <c r="J9" s="109"/>
      <c r="K9" s="109"/>
      <c r="L9" s="109"/>
      <c r="M9" s="109"/>
      <c r="N9" s="109"/>
      <c r="O9" s="109"/>
      <c r="P9" s="109"/>
      <c r="Q9" s="109"/>
      <c r="R9" s="109"/>
      <c r="S9" s="109"/>
      <c r="T9" s="109"/>
      <c r="U9" s="109"/>
      <c r="V9" s="109"/>
      <c r="W9" s="109"/>
      <c r="X9" s="109"/>
      <c r="Y9" s="109"/>
    </row>
    <row r="10" spans="1:37" ht="18.75" customHeight="1" x14ac:dyDescent="0.15">
      <c r="A10" s="121"/>
      <c r="B10" s="141" t="s">
        <v>32</v>
      </c>
      <c r="C10" s="158" t="s">
        <v>149</v>
      </c>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row>
    <row r="11" spans="1:37" ht="18.75" customHeight="1" x14ac:dyDescent="0.15">
      <c r="A11" s="121"/>
      <c r="B11" s="141"/>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row>
    <row r="12" spans="1:37" ht="18.75" customHeight="1" x14ac:dyDescent="0.15">
      <c r="C12" s="114" t="s">
        <v>27</v>
      </c>
      <c r="D12" s="111" t="s">
        <v>68</v>
      </c>
      <c r="E12" s="122"/>
      <c r="F12" s="122"/>
      <c r="G12" s="122"/>
      <c r="H12" s="122"/>
      <c r="I12" s="122"/>
      <c r="J12" s="122"/>
      <c r="K12" s="122"/>
      <c r="L12" s="122"/>
      <c r="M12" s="122"/>
      <c r="N12" s="122"/>
      <c r="O12" s="122"/>
      <c r="P12" s="122"/>
      <c r="Q12" s="122"/>
      <c r="R12" s="122"/>
      <c r="S12" s="122"/>
    </row>
    <row r="13" spans="1:37" ht="18.75" customHeight="1" x14ac:dyDescent="0.15">
      <c r="C13" s="114" t="s">
        <v>28</v>
      </c>
      <c r="D13" s="159" t="s">
        <v>150</v>
      </c>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row>
    <row r="14" spans="1:37" ht="18.75" customHeight="1" x14ac:dyDescent="0.15">
      <c r="C14" s="114"/>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row>
    <row r="15" spans="1:37" ht="19.5" customHeight="1" x14ac:dyDescent="0.15">
      <c r="C15" s="154" t="s">
        <v>27</v>
      </c>
      <c r="D15" s="160" t="s">
        <v>151</v>
      </c>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row>
    <row r="16" spans="1:37" ht="19.5" customHeight="1" x14ac:dyDescent="0.15">
      <c r="C16" s="114"/>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row>
    <row r="17" spans="3:37" ht="19.5" customHeight="1" x14ac:dyDescent="0.15">
      <c r="C17" s="114"/>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row>
    <row r="18" spans="3:37" ht="19.5" customHeight="1" x14ac:dyDescent="0.15">
      <c r="C18" s="114"/>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row>
    <row r="19" spans="3:37" ht="18.75" customHeight="1" x14ac:dyDescent="0.15">
      <c r="C19" s="114" t="s">
        <v>27</v>
      </c>
      <c r="D19" s="159" t="s">
        <v>109</v>
      </c>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row>
    <row r="20" spans="3:37" ht="18.75" customHeight="1" x14ac:dyDescent="0.15">
      <c r="C20" s="114"/>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row>
    <row r="21" spans="3:37" ht="18.75" customHeight="1" x14ac:dyDescent="0.15">
      <c r="C21" s="114" t="s">
        <v>28</v>
      </c>
      <c r="D21" s="159" t="s">
        <v>110</v>
      </c>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row>
    <row r="22" spans="3:37" ht="18.75" customHeight="1" x14ac:dyDescent="0.15">
      <c r="C22" s="114"/>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row>
    <row r="23" spans="3:37" ht="18.75" customHeight="1" x14ac:dyDescent="0.15">
      <c r="C23" s="114" t="s">
        <v>27</v>
      </c>
      <c r="D23" s="159" t="s">
        <v>111</v>
      </c>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row>
    <row r="24" spans="3:37" ht="18.75" customHeight="1" x14ac:dyDescent="0.15">
      <c r="C24" s="114"/>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row>
    <row r="25" spans="3:37" ht="18.75" customHeight="1" x14ac:dyDescent="0.15">
      <c r="C25" s="114" t="s">
        <v>28</v>
      </c>
      <c r="D25" s="114" t="s">
        <v>113</v>
      </c>
    </row>
    <row r="26" spans="3:37" ht="18.75" customHeight="1" x14ac:dyDescent="0.15">
      <c r="C26" s="114" t="s">
        <v>28</v>
      </c>
      <c r="D26" s="159" t="s">
        <v>112</v>
      </c>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row>
    <row r="27" spans="3:37" ht="18.75" customHeight="1" x14ac:dyDescent="0.15">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row>
    <row r="28" spans="3:37" ht="18.75" customHeight="1" x14ac:dyDescent="0.15">
      <c r="C28" s="111" t="s">
        <v>29</v>
      </c>
      <c r="D28" s="114" t="s">
        <v>106</v>
      </c>
    </row>
    <row r="29" spans="3:37" ht="18.75" customHeight="1" x14ac:dyDescent="0.15">
      <c r="C29" s="111" t="s">
        <v>27</v>
      </c>
      <c r="D29" s="114" t="s">
        <v>107</v>
      </c>
      <c r="K29" s="123"/>
      <c r="L29" s="124"/>
      <c r="M29" s="117" t="s">
        <v>30</v>
      </c>
      <c r="N29" s="125"/>
      <c r="O29" s="126"/>
      <c r="P29" s="111" t="s">
        <v>67</v>
      </c>
    </row>
    <row r="30" spans="3:37" ht="18.75" customHeight="1" x14ac:dyDescent="0.15">
      <c r="C30" s="132" t="s">
        <v>27</v>
      </c>
      <c r="D30" s="160" t="s">
        <v>108</v>
      </c>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row>
    <row r="31" spans="3:37" ht="18.75" customHeight="1" x14ac:dyDescent="0.15">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row>
    <row r="32" spans="3:37" ht="18.75" customHeight="1" x14ac:dyDescent="0.15">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row>
    <row r="33" spans="1:37" ht="18.75" customHeight="1" x14ac:dyDescent="0.15">
      <c r="C33" s="111" t="s">
        <v>27</v>
      </c>
      <c r="D33" s="154" t="s">
        <v>153</v>
      </c>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pans="1:37" ht="18.75" customHeight="1" x14ac:dyDescent="0.15">
      <c r="D34" s="154" t="s">
        <v>152</v>
      </c>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row>
    <row r="35" spans="1:37" ht="18.75" customHeight="1" x14ac:dyDescent="0.15"/>
    <row r="36" spans="1:37" ht="18.75" customHeight="1" x14ac:dyDescent="0.15">
      <c r="A36" s="155" t="s">
        <v>77</v>
      </c>
      <c r="B36" s="155"/>
      <c r="C36" s="155"/>
      <c r="D36" s="155"/>
      <c r="E36" s="155"/>
      <c r="F36" s="155"/>
      <c r="G36" s="155"/>
      <c r="H36" s="156"/>
      <c r="I36" s="156"/>
      <c r="J36" s="156"/>
      <c r="K36" s="156"/>
      <c r="L36" s="156"/>
    </row>
    <row r="37" spans="1:37" ht="18.75" customHeight="1" x14ac:dyDescent="0.15"/>
    <row r="38" spans="1:37" ht="18.75" customHeight="1" x14ac:dyDescent="0.15">
      <c r="B38" s="113" t="s">
        <v>50</v>
      </c>
      <c r="C38" s="127" t="s">
        <v>79</v>
      </c>
    </row>
    <row r="39" spans="1:37" ht="18.75" customHeight="1" x14ac:dyDescent="0.15"/>
    <row r="40" spans="1:37" ht="18.75" customHeight="1" x14ac:dyDescent="0.15">
      <c r="B40" s="111" t="s">
        <v>51</v>
      </c>
      <c r="C40" s="130" t="s">
        <v>52</v>
      </c>
    </row>
    <row r="41" spans="1:37" ht="18.75" customHeight="1" x14ac:dyDescent="0.15">
      <c r="C41" s="111" t="s">
        <v>53</v>
      </c>
    </row>
    <row r="42" spans="1:37" ht="18.75" customHeight="1" x14ac:dyDescent="0.15">
      <c r="D42" s="111" t="s">
        <v>80</v>
      </c>
    </row>
    <row r="43" spans="1:37" ht="18.75" customHeight="1" x14ac:dyDescent="0.15">
      <c r="D43" s="111" t="s">
        <v>54</v>
      </c>
    </row>
    <row r="44" spans="1:37" ht="18.75" customHeight="1" x14ac:dyDescent="0.15">
      <c r="D44" s="113" t="s">
        <v>55</v>
      </c>
      <c r="F44" s="111" t="s">
        <v>155</v>
      </c>
    </row>
    <row r="45" spans="1:37" ht="18.75" customHeight="1" x14ac:dyDescent="0.15">
      <c r="D45" s="113" t="s">
        <v>56</v>
      </c>
      <c r="F45" s="111" t="s">
        <v>57</v>
      </c>
    </row>
    <row r="46" spans="1:37" ht="18.75" customHeight="1" x14ac:dyDescent="0.15">
      <c r="D46" s="128" t="s">
        <v>69</v>
      </c>
      <c r="G46" s="129"/>
    </row>
    <row r="47" spans="1:37" ht="18.75" customHeight="1" x14ac:dyDescent="0.15"/>
    <row r="48" spans="1:37"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sheetData>
  <mergeCells count="11">
    <mergeCell ref="A36:L36"/>
    <mergeCell ref="A5:E5"/>
    <mergeCell ref="AC1:AK1"/>
    <mergeCell ref="C10:AK11"/>
    <mergeCell ref="D23:AK24"/>
    <mergeCell ref="D26:AK27"/>
    <mergeCell ref="D21:AK22"/>
    <mergeCell ref="D30:AK32"/>
    <mergeCell ref="D19:AK20"/>
    <mergeCell ref="D13:AK14"/>
    <mergeCell ref="D15:AK18"/>
  </mergeCells>
  <phoneticPr fontId="2"/>
  <printOptions horizontalCentered="1"/>
  <pageMargins left="0.59055118110236227" right="0.19685039370078741" top="0.59055118110236227" bottom="0.39370078740157483"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24"/>
  <sheetViews>
    <sheetView showGridLines="0" zoomScaleNormal="100" zoomScaleSheetLayoutView="75" workbookViewId="0">
      <selection activeCell="B120" sqref="B120"/>
    </sheetView>
  </sheetViews>
  <sheetFormatPr defaultRowHeight="18.75" customHeight="1" x14ac:dyDescent="0.15"/>
  <cols>
    <col min="1" max="1" width="3.125" style="111" customWidth="1"/>
    <col min="2" max="2" width="15" style="111" customWidth="1"/>
    <col min="3" max="3" width="3.75" style="111" customWidth="1"/>
    <col min="4" max="4" width="15" style="111" customWidth="1"/>
    <col min="5" max="5" width="12.625" style="111" customWidth="1"/>
    <col min="6" max="6" width="3.75" style="111" customWidth="1"/>
    <col min="7" max="7" width="6.25" style="111" customWidth="1"/>
    <col min="8" max="9" width="10" style="111" customWidth="1"/>
    <col min="10" max="11" width="5" style="111" customWidth="1"/>
    <col min="12" max="14" width="10" style="111" customWidth="1"/>
    <col min="15" max="15" width="6.25" style="111" customWidth="1"/>
    <col min="16" max="17" width="10" style="111" customWidth="1"/>
    <col min="18" max="18" width="6.25" style="111" customWidth="1"/>
    <col min="19" max="16384" width="9" style="111"/>
  </cols>
  <sheetData>
    <row r="1" spans="1:29" ht="26.25" customHeight="1" x14ac:dyDescent="0.15"/>
    <row r="2" spans="1:29" ht="26.25" customHeight="1" x14ac:dyDescent="0.15">
      <c r="A2" s="134" t="s">
        <v>137</v>
      </c>
      <c r="B2" s="134"/>
      <c r="C2" s="134"/>
      <c r="D2" s="134"/>
      <c r="E2" s="134"/>
      <c r="F2" s="134"/>
      <c r="G2" s="134"/>
      <c r="H2" s="134"/>
      <c r="I2" s="134"/>
      <c r="J2" s="133"/>
      <c r="K2" s="134"/>
      <c r="L2" s="134"/>
      <c r="M2" s="134"/>
      <c r="N2" s="134"/>
      <c r="O2" s="134"/>
      <c r="P2" s="134"/>
      <c r="Q2" s="134"/>
      <c r="R2" s="134"/>
      <c r="S2" s="134"/>
      <c r="T2" s="134"/>
      <c r="U2" s="134"/>
      <c r="V2" s="134"/>
      <c r="W2" s="134"/>
      <c r="X2" s="134"/>
      <c r="Y2" s="134"/>
      <c r="Z2" s="134"/>
      <c r="AA2" s="134"/>
      <c r="AB2" s="134"/>
      <c r="AC2" s="134"/>
    </row>
    <row r="3" spans="1:29" ht="26.25" customHeight="1" x14ac:dyDescent="0.15">
      <c r="A3" s="174" t="s">
        <v>138</v>
      </c>
      <c r="B3" s="174"/>
      <c r="C3" s="130" t="s">
        <v>114</v>
      </c>
      <c r="D3"/>
      <c r="E3" s="134"/>
      <c r="F3" s="134"/>
      <c r="G3" s="134"/>
      <c r="H3" s="134"/>
      <c r="I3" s="134"/>
      <c r="J3" s="133"/>
      <c r="K3" s="134"/>
      <c r="L3" s="134"/>
      <c r="M3" s="134"/>
      <c r="N3" s="134"/>
      <c r="O3" s="134"/>
      <c r="P3" s="134"/>
      <c r="Q3" s="134"/>
      <c r="R3" s="134"/>
      <c r="S3" s="134"/>
      <c r="T3" s="134"/>
      <c r="U3" s="134"/>
      <c r="V3" s="134"/>
      <c r="W3" s="134"/>
      <c r="X3" s="134"/>
      <c r="Y3" s="134"/>
      <c r="Z3" s="134"/>
      <c r="AA3" s="134"/>
      <c r="AB3" s="134"/>
      <c r="AC3" s="134"/>
    </row>
    <row r="4" spans="1:29" ht="26.25" customHeight="1" x14ac:dyDescent="0.15">
      <c r="A4" s="149"/>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row>
    <row r="5" spans="1:29" ht="26.25" customHeight="1" x14ac:dyDescent="0.15">
      <c r="A5" s="174" t="s">
        <v>139</v>
      </c>
      <c r="B5" s="174"/>
      <c r="C5" s="130" t="s">
        <v>115</v>
      </c>
      <c r="D5"/>
      <c r="E5" s="134"/>
      <c r="F5" s="134"/>
      <c r="G5" s="134"/>
      <c r="H5" s="134"/>
      <c r="I5" s="134"/>
      <c r="J5" s="133"/>
      <c r="K5" s="134"/>
      <c r="L5" s="134"/>
      <c r="M5" s="134"/>
      <c r="N5" s="134"/>
      <c r="O5" s="134"/>
      <c r="P5" s="134"/>
      <c r="Q5" s="134"/>
      <c r="R5" s="134"/>
      <c r="S5" s="134"/>
      <c r="T5" s="134"/>
      <c r="U5" s="134"/>
      <c r="V5" s="134"/>
      <c r="W5" s="134"/>
      <c r="X5" s="134"/>
      <c r="Y5" s="134"/>
      <c r="Z5" s="134"/>
      <c r="AA5" s="134"/>
      <c r="AB5" s="134"/>
      <c r="AC5" s="134"/>
    </row>
    <row r="6" spans="1:29" ht="26.25" customHeight="1" x14ac:dyDescent="0.15">
      <c r="A6" s="149"/>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row>
    <row r="7" spans="1:29" ht="26.25" customHeight="1" x14ac:dyDescent="0.15">
      <c r="A7" s="174" t="s">
        <v>140</v>
      </c>
      <c r="B7" s="174"/>
      <c r="C7" s="130" t="s">
        <v>116</v>
      </c>
      <c r="D7"/>
      <c r="E7" s="134"/>
      <c r="F7" s="134"/>
      <c r="G7" s="134"/>
      <c r="H7" s="134"/>
      <c r="I7" s="134"/>
      <c r="J7" s="133"/>
      <c r="K7" s="134"/>
      <c r="L7" s="134"/>
      <c r="M7" s="134"/>
      <c r="N7" s="134"/>
      <c r="O7" s="134"/>
      <c r="P7" s="134"/>
      <c r="Q7" s="134"/>
      <c r="R7" s="134"/>
      <c r="S7" s="134"/>
      <c r="T7" s="134"/>
      <c r="U7" s="134"/>
      <c r="V7" s="134"/>
      <c r="W7" s="134"/>
      <c r="X7" s="134"/>
      <c r="Y7" s="134"/>
      <c r="Z7" s="134"/>
      <c r="AA7" s="134"/>
      <c r="AB7" s="134"/>
      <c r="AC7" s="134"/>
    </row>
    <row r="8" spans="1:29" ht="26.25" customHeight="1" x14ac:dyDescent="0.15">
      <c r="A8" s="149"/>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row>
    <row r="9" spans="1:29" ht="26.25" customHeight="1" x14ac:dyDescent="0.15">
      <c r="A9" s="174" t="s">
        <v>141</v>
      </c>
      <c r="B9" s="174"/>
      <c r="C9" s="130" t="s">
        <v>117</v>
      </c>
      <c r="D9"/>
      <c r="E9" s="134"/>
      <c r="F9" s="134"/>
      <c r="G9" s="134"/>
      <c r="H9" s="134"/>
      <c r="I9" s="134"/>
      <c r="J9" s="133"/>
      <c r="K9" s="134"/>
      <c r="L9" s="134"/>
      <c r="M9" s="134"/>
      <c r="N9" s="134"/>
      <c r="O9" s="134"/>
      <c r="P9" s="134"/>
      <c r="Q9" s="134"/>
      <c r="R9" s="134"/>
      <c r="S9" s="134"/>
      <c r="T9" s="134"/>
      <c r="U9" s="134"/>
      <c r="V9" s="134"/>
      <c r="W9" s="134"/>
      <c r="X9" s="134"/>
      <c r="Y9" s="134"/>
      <c r="Z9" s="134"/>
      <c r="AA9" s="134"/>
      <c r="AB9" s="134"/>
      <c r="AC9" s="134"/>
    </row>
    <row r="10" spans="1:29" ht="26.25" customHeight="1" x14ac:dyDescent="0.15">
      <c r="A10" s="149"/>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row>
    <row r="11" spans="1:29" ht="26.25" customHeight="1" x14ac:dyDescent="0.15">
      <c r="A11" s="174" t="s">
        <v>142</v>
      </c>
      <c r="B11" s="174"/>
      <c r="C11" s="130" t="s">
        <v>118</v>
      </c>
      <c r="D11"/>
      <c r="E11" s="134"/>
      <c r="F11" s="134"/>
      <c r="G11" s="134"/>
      <c r="H11" s="134"/>
      <c r="I11" s="134"/>
      <c r="J11" s="133"/>
      <c r="K11" s="134"/>
      <c r="L11" s="134"/>
      <c r="M11" s="134"/>
      <c r="N11" s="134"/>
      <c r="O11" s="134"/>
      <c r="P11" s="134"/>
      <c r="Q11" s="134"/>
      <c r="R11" s="134"/>
      <c r="S11" s="134"/>
      <c r="T11" s="134"/>
      <c r="U11" s="134"/>
      <c r="V11" s="134"/>
      <c r="W11" s="134"/>
      <c r="X11" s="134"/>
      <c r="Y11" s="134"/>
      <c r="Z11" s="134"/>
      <c r="AA11" s="134"/>
      <c r="AB11" s="134"/>
      <c r="AC11" s="134"/>
    </row>
    <row r="12" spans="1:29" ht="26.25" customHeight="1" x14ac:dyDescent="0.15">
      <c r="A12" s="149"/>
      <c r="C12" s="150"/>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row>
    <row r="13" spans="1:29" ht="26.25" customHeight="1" x14ac:dyDescent="0.15">
      <c r="A13" s="174" t="s">
        <v>143</v>
      </c>
      <c r="B13" s="174"/>
      <c r="C13" s="130" t="s">
        <v>119</v>
      </c>
      <c r="D13"/>
      <c r="E13" s="134"/>
      <c r="F13" s="134"/>
      <c r="G13" s="134"/>
      <c r="H13" s="134"/>
      <c r="I13" s="134"/>
      <c r="J13" s="133"/>
      <c r="K13" s="134"/>
      <c r="L13" s="134"/>
      <c r="M13" s="134"/>
      <c r="N13" s="134"/>
      <c r="O13" s="134"/>
      <c r="P13" s="134"/>
      <c r="Q13" s="134"/>
      <c r="R13" s="134"/>
      <c r="S13" s="134"/>
      <c r="T13" s="134"/>
      <c r="U13" s="134"/>
      <c r="V13" s="134"/>
      <c r="W13" s="134"/>
      <c r="X13" s="134"/>
      <c r="Y13" s="134"/>
      <c r="Z13" s="134"/>
      <c r="AA13" s="134"/>
      <c r="AB13" s="134"/>
      <c r="AC13" s="134"/>
    </row>
    <row r="14" spans="1:29" ht="26.25" customHeight="1" x14ac:dyDescent="0.15">
      <c r="A14" s="149"/>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row>
    <row r="15" spans="1:29" ht="26.25" customHeight="1" x14ac:dyDescent="0.15">
      <c r="A15" s="174" t="s">
        <v>144</v>
      </c>
      <c r="B15" s="174"/>
      <c r="C15" s="130" t="s">
        <v>120</v>
      </c>
      <c r="D15"/>
      <c r="E15" s="134"/>
      <c r="F15" s="134"/>
      <c r="G15" s="134"/>
      <c r="H15" s="134"/>
      <c r="I15" s="134"/>
      <c r="J15" s="133"/>
      <c r="K15" s="134"/>
      <c r="L15" s="134"/>
      <c r="M15" s="134"/>
      <c r="N15" s="134"/>
      <c r="O15" s="134"/>
      <c r="P15" s="134"/>
      <c r="Q15" s="134"/>
      <c r="R15" s="134"/>
      <c r="S15" s="134"/>
      <c r="T15" s="134"/>
      <c r="U15" s="134"/>
      <c r="V15" s="134"/>
      <c r="W15" s="134"/>
      <c r="X15" s="134"/>
      <c r="Y15" s="134"/>
      <c r="Z15" s="134"/>
      <c r="AA15" s="134"/>
      <c r="AB15" s="134"/>
      <c r="AC15" s="134"/>
    </row>
    <row r="16" spans="1:29" ht="26.25" customHeight="1" x14ac:dyDescent="0.15">
      <c r="A16" s="149"/>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row>
    <row r="17" spans="1:31" ht="26.25" customHeight="1" x14ac:dyDescent="0.15">
      <c r="A17" s="174" t="s">
        <v>145</v>
      </c>
      <c r="B17" s="174"/>
      <c r="C17" s="130" t="s">
        <v>121</v>
      </c>
      <c r="D17"/>
      <c r="E17" s="134"/>
      <c r="F17" s="134"/>
      <c r="G17" s="134"/>
      <c r="H17" s="134"/>
      <c r="I17" s="134"/>
      <c r="J17" s="133"/>
      <c r="K17" s="134"/>
      <c r="L17" s="134"/>
      <c r="M17" s="134"/>
      <c r="N17" s="134"/>
      <c r="O17" s="134"/>
      <c r="P17" s="134"/>
      <c r="Q17" s="134"/>
      <c r="R17" s="134"/>
      <c r="S17" s="134"/>
      <c r="T17" s="134"/>
      <c r="U17" s="134"/>
      <c r="V17" s="134"/>
      <c r="W17" s="134"/>
      <c r="X17" s="134"/>
      <c r="Y17" s="134"/>
      <c r="Z17" s="134"/>
      <c r="AA17" s="134"/>
      <c r="AB17" s="134"/>
      <c r="AC17" s="134"/>
    </row>
    <row r="18" spans="1:31" ht="26.25" customHeight="1" x14ac:dyDescent="0.15">
      <c r="A18" s="149"/>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row>
    <row r="19" spans="1:31" ht="18.75" customHeight="1" x14ac:dyDescent="0.15">
      <c r="A19" s="175"/>
      <c r="B19" s="175"/>
      <c r="J19" s="133"/>
    </row>
    <row r="20" spans="1:31" ht="18.75" customHeight="1" x14ac:dyDescent="0.15">
      <c r="A20" s="134"/>
      <c r="B20" s="134"/>
      <c r="J20" s="133"/>
    </row>
    <row r="21" spans="1:31" ht="18.75" customHeight="1" x14ac:dyDescent="0.15">
      <c r="A21" s="134"/>
      <c r="B21" s="134"/>
      <c r="J21" s="133"/>
    </row>
    <row r="23" spans="1:31" ht="18.75" customHeight="1" x14ac:dyDescent="0.15">
      <c r="A23" s="134" t="s">
        <v>138</v>
      </c>
      <c r="B23" s="134"/>
      <c r="C23" s="134"/>
      <c r="D23" s="134"/>
      <c r="J23" s="133"/>
    </row>
    <row r="24" spans="1:31" ht="18.75" customHeight="1" x14ac:dyDescent="0.15">
      <c r="B24" s="164" t="s">
        <v>127</v>
      </c>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20"/>
      <c r="AE24" s="120"/>
    </row>
    <row r="25" spans="1:31" s="38" customFormat="1" ht="18.75" customHeight="1" x14ac:dyDescent="0.15">
      <c r="A25" s="111"/>
      <c r="B25" s="71" t="s">
        <v>98</v>
      </c>
      <c r="C25" s="161" t="s">
        <v>122</v>
      </c>
      <c r="D25" s="161"/>
      <c r="E25" s="161"/>
      <c r="G25" s="169" t="s">
        <v>93</v>
      </c>
      <c r="H25" s="170" t="s">
        <v>81</v>
      </c>
      <c r="I25" s="169" t="s">
        <v>87</v>
      </c>
      <c r="J25" s="169"/>
      <c r="K25" s="169"/>
      <c r="L25" s="169"/>
      <c r="M25" s="169"/>
      <c r="N25" s="169"/>
      <c r="O25" s="169"/>
      <c r="P25" s="169" t="s">
        <v>88</v>
      </c>
      <c r="Q25" s="169"/>
      <c r="R25" s="169"/>
      <c r="T25" s="51"/>
      <c r="U25" s="51"/>
      <c r="V25" s="51"/>
    </row>
    <row r="26" spans="1:31" s="38" customFormat="1" ht="18.75" customHeight="1" x14ac:dyDescent="0.15">
      <c r="A26" s="111"/>
      <c r="B26" s="71" t="s">
        <v>99</v>
      </c>
      <c r="C26" s="142"/>
      <c r="D26" s="143" t="s">
        <v>123</v>
      </c>
      <c r="G26" s="169"/>
      <c r="H26" s="170"/>
      <c r="I26" s="169" t="s">
        <v>105</v>
      </c>
      <c r="J26" s="169"/>
      <c r="K26" s="169"/>
      <c r="L26" s="169"/>
      <c r="M26" s="169" t="s">
        <v>5</v>
      </c>
      <c r="N26" s="169"/>
      <c r="O26" s="171" t="s">
        <v>94</v>
      </c>
      <c r="P26" s="170" t="s">
        <v>84</v>
      </c>
      <c r="Q26" s="170" t="s">
        <v>85</v>
      </c>
      <c r="R26" s="171" t="s">
        <v>94</v>
      </c>
      <c r="T26" s="51"/>
      <c r="U26" s="51"/>
      <c r="V26" s="51"/>
    </row>
    <row r="27" spans="1:31" s="38" customFormat="1" ht="18.75" customHeight="1" x14ac:dyDescent="0.15">
      <c r="A27" s="111"/>
      <c r="G27" s="169"/>
      <c r="H27" s="170"/>
      <c r="I27" s="92" t="s">
        <v>91</v>
      </c>
      <c r="J27" s="92" t="s">
        <v>86</v>
      </c>
      <c r="K27" s="92" t="s">
        <v>83</v>
      </c>
      <c r="L27" s="92" t="s">
        <v>84</v>
      </c>
      <c r="M27" s="92" t="s">
        <v>92</v>
      </c>
      <c r="N27" s="92" t="s">
        <v>85</v>
      </c>
      <c r="O27" s="172"/>
      <c r="P27" s="170"/>
      <c r="Q27" s="170"/>
      <c r="R27" s="172"/>
      <c r="T27" s="51"/>
      <c r="U27" s="51"/>
      <c r="V27" s="51"/>
    </row>
    <row r="28" spans="1:31" s="38" customFormat="1" ht="18.75" customHeight="1" x14ac:dyDescent="0.15">
      <c r="A28" s="111"/>
      <c r="B28" s="71" t="s">
        <v>21</v>
      </c>
      <c r="C28" s="161" t="s">
        <v>124</v>
      </c>
      <c r="D28" s="161"/>
      <c r="G28" s="74">
        <v>4</v>
      </c>
      <c r="H28" s="144">
        <v>43922</v>
      </c>
      <c r="I28" s="144">
        <v>43922</v>
      </c>
      <c r="J28" s="145">
        <v>2</v>
      </c>
      <c r="K28" s="145">
        <v>4</v>
      </c>
      <c r="L28" s="146">
        <v>209000</v>
      </c>
      <c r="M28" s="144"/>
      <c r="N28" s="146"/>
      <c r="O28" s="145" t="s">
        <v>128</v>
      </c>
      <c r="P28" s="147"/>
      <c r="Q28" s="147"/>
      <c r="R28" s="148"/>
    </row>
    <row r="29" spans="1:31" s="38" customFormat="1" ht="18.75" customHeight="1" x14ac:dyDescent="0.15">
      <c r="A29" s="111"/>
      <c r="B29" s="71" t="s">
        <v>154</v>
      </c>
      <c r="C29" s="162">
        <v>999999</v>
      </c>
      <c r="D29" s="162"/>
      <c r="G29" s="74">
        <v>5</v>
      </c>
      <c r="H29" s="85"/>
      <c r="I29" s="85"/>
      <c r="J29" s="86"/>
      <c r="K29" s="86"/>
      <c r="L29" s="87"/>
      <c r="M29" s="85"/>
      <c r="N29" s="87"/>
      <c r="O29" s="86"/>
      <c r="P29" s="88"/>
      <c r="Q29" s="88"/>
      <c r="R29" s="89"/>
    </row>
    <row r="30" spans="1:31" s="38" customFormat="1" ht="18.75" customHeight="1" x14ac:dyDescent="0.15">
      <c r="A30" s="111"/>
      <c r="B30" s="72" t="s">
        <v>101</v>
      </c>
      <c r="C30" s="163" t="s">
        <v>125</v>
      </c>
      <c r="D30" s="163"/>
      <c r="G30" s="74">
        <v>6</v>
      </c>
      <c r="H30" s="85"/>
      <c r="I30" s="85"/>
      <c r="J30" s="86"/>
      <c r="K30" s="86"/>
      <c r="L30" s="87"/>
      <c r="M30" s="85"/>
      <c r="N30" s="87"/>
      <c r="O30" s="86"/>
      <c r="P30" s="88"/>
      <c r="Q30" s="88"/>
      <c r="R30" s="89"/>
    </row>
    <row r="31" spans="1:31" s="38" customFormat="1" ht="18.75" customHeight="1" x14ac:dyDescent="0.15">
      <c r="A31" s="111"/>
      <c r="B31" s="165" t="s">
        <v>102</v>
      </c>
      <c r="C31" s="167" t="s">
        <v>126</v>
      </c>
      <c r="D31" s="167"/>
      <c r="E31" s="167"/>
      <c r="G31" s="74">
        <v>7</v>
      </c>
      <c r="H31" s="85"/>
      <c r="I31" s="85"/>
      <c r="J31" s="86"/>
      <c r="K31" s="86"/>
      <c r="L31" s="87"/>
      <c r="M31" s="85"/>
      <c r="N31" s="87"/>
      <c r="O31" s="86"/>
      <c r="P31" s="88"/>
      <c r="Q31" s="88"/>
      <c r="R31" s="89"/>
    </row>
    <row r="32" spans="1:31" s="38" customFormat="1" ht="18.75" customHeight="1" x14ac:dyDescent="0.15">
      <c r="A32" s="111"/>
      <c r="B32" s="166"/>
      <c r="C32" s="168"/>
      <c r="D32" s="168"/>
      <c r="E32" s="168"/>
      <c r="G32" s="74">
        <v>8</v>
      </c>
      <c r="H32" s="85"/>
      <c r="I32" s="85"/>
      <c r="J32" s="86"/>
      <c r="K32" s="86"/>
      <c r="L32" s="87"/>
      <c r="M32" s="85"/>
      <c r="N32" s="87"/>
      <c r="O32" s="86"/>
      <c r="P32" s="88"/>
      <c r="Q32" s="88"/>
      <c r="R32" s="89"/>
    </row>
    <row r="33" spans="1:32" s="38" customFormat="1" ht="18.75" customHeight="1" x14ac:dyDescent="0.15">
      <c r="A33" s="111"/>
      <c r="G33" s="74">
        <v>9</v>
      </c>
      <c r="H33" s="85"/>
      <c r="I33" s="85"/>
      <c r="J33" s="86"/>
      <c r="K33" s="86"/>
      <c r="L33" s="87"/>
      <c r="M33" s="85"/>
      <c r="N33" s="87"/>
      <c r="O33" s="86"/>
      <c r="P33" s="88"/>
      <c r="Q33" s="88"/>
      <c r="R33" s="89"/>
    </row>
    <row r="34" spans="1:32" ht="18.75" customHeight="1" x14ac:dyDescent="0.15">
      <c r="A34" s="135"/>
      <c r="B34" s="136"/>
      <c r="C34" s="135"/>
      <c r="D34" s="131"/>
      <c r="E34" s="137"/>
      <c r="F34" s="135"/>
      <c r="G34" s="131"/>
      <c r="H34" s="138"/>
      <c r="I34" s="138"/>
      <c r="J34" s="131"/>
      <c r="K34" s="131"/>
      <c r="L34" s="131"/>
      <c r="M34" s="131"/>
      <c r="N34" s="135"/>
      <c r="O34" s="138"/>
      <c r="P34" s="138"/>
      <c r="Q34" s="131"/>
      <c r="R34" s="131"/>
      <c r="S34" s="131"/>
      <c r="T34" s="117"/>
      <c r="U34" s="117"/>
      <c r="V34" s="117"/>
      <c r="W34" s="117"/>
      <c r="X34" s="117"/>
      <c r="Y34" s="117"/>
      <c r="Z34" s="117"/>
      <c r="AA34" s="117"/>
      <c r="AB34" s="117"/>
      <c r="AC34" s="117"/>
    </row>
    <row r="35" spans="1:32" ht="18.75" customHeight="1" x14ac:dyDescent="0.15">
      <c r="A35" s="135"/>
      <c r="B35" s="136"/>
      <c r="C35" s="135"/>
      <c r="D35" s="131"/>
      <c r="E35" s="137"/>
      <c r="F35" s="135"/>
      <c r="G35" s="131"/>
      <c r="H35" s="138"/>
      <c r="I35" s="138"/>
      <c r="J35" s="131"/>
      <c r="K35" s="131"/>
      <c r="L35" s="131"/>
      <c r="M35" s="131"/>
      <c r="N35" s="135"/>
      <c r="O35" s="138"/>
      <c r="P35" s="138"/>
      <c r="Q35" s="131"/>
      <c r="R35" s="131"/>
      <c r="S35" s="131"/>
      <c r="T35" s="117"/>
      <c r="U35" s="117"/>
      <c r="V35" s="117"/>
      <c r="W35" s="117"/>
      <c r="X35" s="117"/>
      <c r="Y35" s="117"/>
      <c r="Z35" s="117"/>
      <c r="AA35" s="117"/>
      <c r="AB35" s="117"/>
      <c r="AC35" s="117"/>
    </row>
    <row r="36" spans="1:32" ht="18.75" customHeight="1" x14ac:dyDescent="0.15">
      <c r="A36" s="134" t="s">
        <v>146</v>
      </c>
      <c r="B36" s="134"/>
      <c r="C36" s="134"/>
      <c r="D36" s="134"/>
      <c r="AD36" s="120"/>
      <c r="AE36" s="120"/>
      <c r="AF36" s="120"/>
    </row>
    <row r="37" spans="1:32" ht="18.75" customHeight="1" x14ac:dyDescent="0.15">
      <c r="A37" s="130"/>
      <c r="B37" s="164" t="s">
        <v>129</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20"/>
      <c r="AE37" s="120"/>
      <c r="AF37" s="120"/>
    </row>
    <row r="38" spans="1:32" s="38" customFormat="1" ht="18.75" customHeight="1" x14ac:dyDescent="0.15">
      <c r="A38" s="111"/>
      <c r="B38" s="71" t="s">
        <v>98</v>
      </c>
      <c r="C38" s="161" t="s">
        <v>122</v>
      </c>
      <c r="D38" s="161"/>
      <c r="E38" s="161"/>
      <c r="G38" s="169" t="s">
        <v>93</v>
      </c>
      <c r="H38" s="170" t="s">
        <v>81</v>
      </c>
      <c r="I38" s="169" t="s">
        <v>87</v>
      </c>
      <c r="J38" s="169"/>
      <c r="K38" s="169"/>
      <c r="L38" s="169"/>
      <c r="M38" s="169"/>
      <c r="N38" s="169"/>
      <c r="O38" s="169"/>
      <c r="P38" s="169" t="s">
        <v>88</v>
      </c>
      <c r="Q38" s="169"/>
      <c r="R38" s="169"/>
      <c r="T38" s="51"/>
      <c r="U38" s="51"/>
      <c r="V38" s="51"/>
    </row>
    <row r="39" spans="1:32" s="38" customFormat="1" ht="18.75" customHeight="1" x14ac:dyDescent="0.15">
      <c r="A39" s="111"/>
      <c r="B39" s="71" t="s">
        <v>99</v>
      </c>
      <c r="C39" s="142"/>
      <c r="D39" s="143" t="s">
        <v>123</v>
      </c>
      <c r="G39" s="169"/>
      <c r="H39" s="170"/>
      <c r="I39" s="169" t="s">
        <v>105</v>
      </c>
      <c r="J39" s="169"/>
      <c r="K39" s="169"/>
      <c r="L39" s="169"/>
      <c r="M39" s="169" t="s">
        <v>5</v>
      </c>
      <c r="N39" s="169"/>
      <c r="O39" s="171" t="s">
        <v>94</v>
      </c>
      <c r="P39" s="170" t="s">
        <v>84</v>
      </c>
      <c r="Q39" s="170" t="s">
        <v>85</v>
      </c>
      <c r="R39" s="171" t="s">
        <v>94</v>
      </c>
      <c r="T39" s="51"/>
      <c r="U39" s="51"/>
      <c r="V39" s="51"/>
    </row>
    <row r="40" spans="1:32" s="38" customFormat="1" ht="18.75" customHeight="1" x14ac:dyDescent="0.15">
      <c r="A40" s="111"/>
      <c r="G40" s="169"/>
      <c r="H40" s="170"/>
      <c r="I40" s="92" t="s">
        <v>91</v>
      </c>
      <c r="J40" s="92" t="s">
        <v>86</v>
      </c>
      <c r="K40" s="92" t="s">
        <v>83</v>
      </c>
      <c r="L40" s="92" t="s">
        <v>84</v>
      </c>
      <c r="M40" s="92" t="s">
        <v>92</v>
      </c>
      <c r="N40" s="92" t="s">
        <v>85</v>
      </c>
      <c r="O40" s="172"/>
      <c r="P40" s="170"/>
      <c r="Q40" s="170"/>
      <c r="R40" s="172"/>
      <c r="T40" s="51"/>
      <c r="U40" s="51"/>
      <c r="V40" s="51"/>
    </row>
    <row r="41" spans="1:32" s="38" customFormat="1" ht="18.75" customHeight="1" x14ac:dyDescent="0.15">
      <c r="A41" s="111"/>
      <c r="B41" s="71" t="s">
        <v>21</v>
      </c>
      <c r="C41" s="161" t="s">
        <v>124</v>
      </c>
      <c r="D41" s="161"/>
      <c r="G41" s="74">
        <v>4</v>
      </c>
      <c r="H41" s="144">
        <v>43922</v>
      </c>
      <c r="I41" s="144">
        <v>43922</v>
      </c>
      <c r="J41" s="145">
        <v>2</v>
      </c>
      <c r="K41" s="145">
        <v>4</v>
      </c>
      <c r="L41" s="146">
        <v>209000</v>
      </c>
      <c r="M41" s="144"/>
      <c r="N41" s="146"/>
      <c r="O41" s="145" t="s">
        <v>128</v>
      </c>
      <c r="P41" s="147">
        <v>210800</v>
      </c>
      <c r="Q41" s="147"/>
      <c r="R41" s="148" t="s">
        <v>128</v>
      </c>
    </row>
    <row r="42" spans="1:32" s="38" customFormat="1" ht="18.75" customHeight="1" x14ac:dyDescent="0.15">
      <c r="A42" s="111"/>
      <c r="B42" s="71" t="s">
        <v>154</v>
      </c>
      <c r="C42" s="162">
        <v>999999</v>
      </c>
      <c r="D42" s="162"/>
      <c r="G42" s="74">
        <v>5</v>
      </c>
      <c r="H42" s="144">
        <v>43952</v>
      </c>
      <c r="I42" s="144">
        <v>43922</v>
      </c>
      <c r="J42" s="145">
        <v>2</v>
      </c>
      <c r="K42" s="145">
        <v>4</v>
      </c>
      <c r="L42" s="146">
        <v>209000</v>
      </c>
      <c r="M42" s="144"/>
      <c r="N42" s="146"/>
      <c r="O42" s="145" t="s">
        <v>128</v>
      </c>
      <c r="P42" s="147">
        <v>210800</v>
      </c>
      <c r="Q42" s="147"/>
      <c r="R42" s="148" t="s">
        <v>128</v>
      </c>
    </row>
    <row r="43" spans="1:32" s="38" customFormat="1" ht="18.75" customHeight="1" x14ac:dyDescent="0.15">
      <c r="A43" s="111"/>
      <c r="B43" s="72" t="s">
        <v>101</v>
      </c>
      <c r="C43" s="163" t="s">
        <v>125</v>
      </c>
      <c r="D43" s="163"/>
      <c r="G43" s="74">
        <v>6</v>
      </c>
      <c r="H43" s="144">
        <v>43983</v>
      </c>
      <c r="I43" s="144">
        <v>43922</v>
      </c>
      <c r="J43" s="145">
        <v>2</v>
      </c>
      <c r="K43" s="145">
        <v>4</v>
      </c>
      <c r="L43" s="146">
        <v>209000</v>
      </c>
      <c r="M43" s="144"/>
      <c r="N43" s="146"/>
      <c r="O43" s="145" t="s">
        <v>128</v>
      </c>
      <c r="P43" s="147">
        <v>210800</v>
      </c>
      <c r="Q43" s="147"/>
      <c r="R43" s="148" t="s">
        <v>128</v>
      </c>
    </row>
    <row r="44" spans="1:32" s="38" customFormat="1" ht="18.75" customHeight="1" x14ac:dyDescent="0.15">
      <c r="A44" s="111"/>
      <c r="B44" s="165" t="s">
        <v>102</v>
      </c>
      <c r="C44" s="167" t="s">
        <v>74</v>
      </c>
      <c r="D44" s="167"/>
      <c r="E44" s="167"/>
      <c r="G44" s="74">
        <v>7</v>
      </c>
      <c r="H44" s="85"/>
      <c r="I44" s="85"/>
      <c r="J44" s="86"/>
      <c r="K44" s="86"/>
      <c r="L44" s="87"/>
      <c r="M44" s="85"/>
      <c r="N44" s="87"/>
      <c r="O44" s="86"/>
      <c r="P44" s="88"/>
      <c r="Q44" s="88"/>
      <c r="R44" s="89"/>
    </row>
    <row r="45" spans="1:32" s="38" customFormat="1" ht="18.75" customHeight="1" x14ac:dyDescent="0.15">
      <c r="A45" s="111"/>
      <c r="B45" s="166"/>
      <c r="C45" s="168"/>
      <c r="D45" s="168"/>
      <c r="E45" s="168"/>
      <c r="G45" s="74">
        <v>8</v>
      </c>
      <c r="H45" s="85"/>
      <c r="I45" s="85"/>
      <c r="J45" s="86"/>
      <c r="K45" s="86"/>
      <c r="L45" s="87"/>
      <c r="M45" s="85"/>
      <c r="N45" s="87"/>
      <c r="O45" s="86"/>
      <c r="P45" s="88"/>
      <c r="Q45" s="88"/>
      <c r="R45" s="89"/>
    </row>
    <row r="46" spans="1:32" s="38" customFormat="1" ht="18.75" customHeight="1" x14ac:dyDescent="0.15">
      <c r="A46" s="111"/>
      <c r="G46" s="74">
        <v>9</v>
      </c>
      <c r="H46" s="85"/>
      <c r="I46" s="85"/>
      <c r="J46" s="86"/>
      <c r="K46" s="86"/>
      <c r="L46" s="87"/>
      <c r="M46" s="85"/>
      <c r="N46" s="87"/>
      <c r="O46" s="86"/>
      <c r="P46" s="88"/>
      <c r="Q46" s="88"/>
      <c r="R46" s="89"/>
    </row>
    <row r="47" spans="1:32" ht="18.75" customHeight="1" x14ac:dyDescent="0.15">
      <c r="A47" s="135"/>
      <c r="B47" s="136"/>
      <c r="C47" s="135"/>
      <c r="D47" s="131"/>
      <c r="E47" s="137"/>
      <c r="F47" s="135"/>
      <c r="G47" s="131"/>
      <c r="H47" s="138"/>
      <c r="I47" s="138"/>
      <c r="J47" s="131"/>
      <c r="K47" s="131"/>
      <c r="L47" s="131"/>
      <c r="M47" s="131"/>
      <c r="N47" s="135"/>
      <c r="O47" s="138"/>
      <c r="P47" s="138"/>
      <c r="Q47" s="131"/>
      <c r="R47" s="131"/>
      <c r="S47" s="131"/>
      <c r="T47" s="131"/>
      <c r="U47" s="139"/>
      <c r="V47" s="117"/>
      <c r="W47" s="117"/>
      <c r="X47" s="117"/>
      <c r="Y47" s="117"/>
      <c r="Z47" s="117"/>
      <c r="AA47" s="117"/>
      <c r="AB47" s="117"/>
      <c r="AC47" s="117"/>
    </row>
    <row r="48" spans="1:32" ht="18.75" customHeight="1" x14ac:dyDescent="0.15">
      <c r="A48" s="135"/>
      <c r="B48" s="136"/>
      <c r="C48" s="135"/>
      <c r="D48" s="131"/>
      <c r="E48" s="137"/>
      <c r="F48" s="135"/>
      <c r="G48" s="131"/>
      <c r="H48" s="138"/>
      <c r="I48" s="138"/>
      <c r="J48" s="131"/>
      <c r="K48" s="131"/>
      <c r="L48" s="131"/>
      <c r="M48" s="131"/>
      <c r="N48" s="135"/>
      <c r="O48" s="138"/>
      <c r="P48" s="138"/>
      <c r="Q48" s="131"/>
      <c r="R48" s="131"/>
      <c r="S48" s="131"/>
      <c r="T48" s="131"/>
      <c r="U48" s="139"/>
      <c r="V48" s="117"/>
      <c r="W48" s="117"/>
      <c r="X48" s="117"/>
      <c r="Y48" s="117"/>
      <c r="Z48" s="117"/>
      <c r="AA48" s="117"/>
      <c r="AB48" s="117"/>
      <c r="AC48" s="117"/>
    </row>
    <row r="49" spans="1:31" ht="18.75" customHeight="1" x14ac:dyDescent="0.15">
      <c r="A49" s="134" t="s">
        <v>147</v>
      </c>
      <c r="B49" s="134"/>
      <c r="C49" s="134"/>
      <c r="D49" s="134"/>
      <c r="E49" s="137"/>
      <c r="F49" s="135"/>
      <c r="G49" s="131"/>
      <c r="H49" s="138"/>
      <c r="I49" s="138"/>
      <c r="J49" s="131"/>
      <c r="K49" s="131"/>
      <c r="L49" s="131"/>
      <c r="M49" s="131"/>
      <c r="N49" s="135"/>
      <c r="O49" s="138"/>
      <c r="P49" s="138"/>
      <c r="Q49" s="131"/>
      <c r="R49" s="131"/>
      <c r="S49" s="131"/>
      <c r="T49" s="131"/>
      <c r="U49" s="139"/>
      <c r="V49" s="117"/>
      <c r="W49" s="117"/>
      <c r="X49" s="117"/>
      <c r="Y49" s="117"/>
      <c r="Z49" s="117"/>
      <c r="AA49" s="117"/>
      <c r="AB49" s="117"/>
      <c r="AC49" s="117"/>
    </row>
    <row r="50" spans="1:31" ht="18.75" customHeight="1" x14ac:dyDescent="0.15">
      <c r="B50" s="155" t="s">
        <v>70</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20"/>
      <c r="AE50" s="120"/>
    </row>
    <row r="51" spans="1:31" s="38" customFormat="1" ht="18.75" customHeight="1" x14ac:dyDescent="0.15">
      <c r="A51" s="111"/>
      <c r="B51" s="71" t="s">
        <v>98</v>
      </c>
      <c r="C51" s="161" t="s">
        <v>122</v>
      </c>
      <c r="D51" s="161"/>
      <c r="E51" s="161"/>
      <c r="G51" s="169" t="s">
        <v>93</v>
      </c>
      <c r="H51" s="170" t="s">
        <v>81</v>
      </c>
      <c r="I51" s="169" t="s">
        <v>87</v>
      </c>
      <c r="J51" s="169"/>
      <c r="K51" s="169"/>
      <c r="L51" s="169"/>
      <c r="M51" s="169"/>
      <c r="N51" s="169"/>
      <c r="O51" s="169"/>
      <c r="P51" s="169" t="s">
        <v>88</v>
      </c>
      <c r="Q51" s="169"/>
      <c r="R51" s="169"/>
      <c r="T51" s="51"/>
      <c r="U51" s="51"/>
      <c r="V51" s="51"/>
    </row>
    <row r="52" spans="1:31" s="38" customFormat="1" ht="18.75" customHeight="1" x14ac:dyDescent="0.15">
      <c r="A52" s="111"/>
      <c r="B52" s="71" t="s">
        <v>99</v>
      </c>
      <c r="C52" s="142"/>
      <c r="D52" s="143" t="s">
        <v>60</v>
      </c>
      <c r="G52" s="169"/>
      <c r="H52" s="170"/>
      <c r="I52" s="169" t="s">
        <v>105</v>
      </c>
      <c r="J52" s="169"/>
      <c r="K52" s="169"/>
      <c r="L52" s="169"/>
      <c r="M52" s="169" t="s">
        <v>5</v>
      </c>
      <c r="N52" s="169"/>
      <c r="O52" s="171" t="s">
        <v>94</v>
      </c>
      <c r="P52" s="170" t="s">
        <v>84</v>
      </c>
      <c r="Q52" s="170" t="s">
        <v>85</v>
      </c>
      <c r="R52" s="171" t="s">
        <v>94</v>
      </c>
      <c r="T52" s="51"/>
      <c r="U52" s="51"/>
      <c r="V52" s="51"/>
    </row>
    <row r="53" spans="1:31" s="38" customFormat="1" ht="18.75" customHeight="1" x14ac:dyDescent="0.15">
      <c r="A53" s="111"/>
      <c r="G53" s="169"/>
      <c r="H53" s="170"/>
      <c r="I53" s="101" t="s">
        <v>91</v>
      </c>
      <c r="J53" s="101" t="s">
        <v>86</v>
      </c>
      <c r="K53" s="101" t="s">
        <v>83</v>
      </c>
      <c r="L53" s="101" t="s">
        <v>84</v>
      </c>
      <c r="M53" s="101" t="s">
        <v>92</v>
      </c>
      <c r="N53" s="101" t="s">
        <v>85</v>
      </c>
      <c r="O53" s="172"/>
      <c r="P53" s="170"/>
      <c r="Q53" s="170"/>
      <c r="R53" s="172"/>
      <c r="T53" s="51"/>
      <c r="U53" s="51"/>
      <c r="V53" s="51"/>
    </row>
    <row r="54" spans="1:31" s="38" customFormat="1" ht="18.75" customHeight="1" x14ac:dyDescent="0.15">
      <c r="A54" s="111"/>
      <c r="B54" s="71" t="s">
        <v>21</v>
      </c>
      <c r="C54" s="161" t="s">
        <v>61</v>
      </c>
      <c r="D54" s="161"/>
      <c r="G54" s="74">
        <v>4</v>
      </c>
      <c r="H54" s="144">
        <v>43922</v>
      </c>
      <c r="I54" s="144">
        <v>43831</v>
      </c>
      <c r="J54" s="145">
        <v>2</v>
      </c>
      <c r="K54" s="145">
        <v>4</v>
      </c>
      <c r="L54" s="146">
        <v>209000</v>
      </c>
      <c r="M54" s="144">
        <v>43556</v>
      </c>
      <c r="N54" s="146">
        <v>16500</v>
      </c>
      <c r="O54" s="145" t="s">
        <v>131</v>
      </c>
      <c r="P54" s="147">
        <v>209000</v>
      </c>
      <c r="Q54" s="147">
        <v>16500</v>
      </c>
      <c r="R54" s="148" t="s">
        <v>128</v>
      </c>
    </row>
    <row r="55" spans="1:31" s="38" customFormat="1" ht="18.75" customHeight="1" x14ac:dyDescent="0.15">
      <c r="A55" s="111"/>
      <c r="B55" s="71" t="s">
        <v>154</v>
      </c>
      <c r="C55" s="162">
        <v>999999</v>
      </c>
      <c r="D55" s="162"/>
      <c r="G55" s="74">
        <v>5</v>
      </c>
      <c r="H55" s="144"/>
      <c r="I55" s="144"/>
      <c r="J55" s="145"/>
      <c r="K55" s="145"/>
      <c r="L55" s="146"/>
      <c r="M55" s="144"/>
      <c r="N55" s="146"/>
      <c r="O55" s="145"/>
      <c r="P55" s="147"/>
      <c r="Q55" s="147"/>
      <c r="R55" s="148"/>
    </row>
    <row r="56" spans="1:31" s="38" customFormat="1" ht="18.75" customHeight="1" x14ac:dyDescent="0.15">
      <c r="A56" s="111"/>
      <c r="B56" s="72" t="s">
        <v>101</v>
      </c>
      <c r="C56" s="163" t="s">
        <v>125</v>
      </c>
      <c r="D56" s="163"/>
      <c r="G56" s="74">
        <v>6</v>
      </c>
      <c r="H56" s="144"/>
      <c r="I56" s="144"/>
      <c r="J56" s="145"/>
      <c r="K56" s="145"/>
      <c r="L56" s="146"/>
      <c r="M56" s="144"/>
      <c r="N56" s="146"/>
      <c r="O56" s="145"/>
      <c r="P56" s="147"/>
      <c r="Q56" s="147"/>
      <c r="R56" s="148"/>
    </row>
    <row r="57" spans="1:31" s="38" customFormat="1" ht="18.75" customHeight="1" x14ac:dyDescent="0.15">
      <c r="A57" s="111"/>
      <c r="B57" s="165" t="s">
        <v>102</v>
      </c>
      <c r="C57" s="167" t="s">
        <v>130</v>
      </c>
      <c r="D57" s="167"/>
      <c r="E57" s="167"/>
      <c r="G57" s="74">
        <v>7</v>
      </c>
      <c r="H57" s="85"/>
      <c r="I57" s="85"/>
      <c r="J57" s="86"/>
      <c r="K57" s="86"/>
      <c r="L57" s="87"/>
      <c r="M57" s="85"/>
      <c r="N57" s="87"/>
      <c r="O57" s="86"/>
      <c r="P57" s="88"/>
      <c r="Q57" s="88"/>
      <c r="R57" s="89"/>
    </row>
    <row r="58" spans="1:31" s="38" customFormat="1" ht="18.75" customHeight="1" x14ac:dyDescent="0.15">
      <c r="A58" s="111"/>
      <c r="B58" s="166"/>
      <c r="C58" s="168"/>
      <c r="D58" s="168"/>
      <c r="E58" s="168"/>
      <c r="G58" s="74">
        <v>8</v>
      </c>
      <c r="H58" s="85"/>
      <c r="I58" s="85"/>
      <c r="J58" s="86"/>
      <c r="K58" s="86"/>
      <c r="L58" s="87"/>
      <c r="M58" s="85"/>
      <c r="N58" s="87"/>
      <c r="O58" s="86"/>
      <c r="P58" s="88"/>
      <c r="Q58" s="88"/>
      <c r="R58" s="89"/>
    </row>
    <row r="59" spans="1:31" s="38" customFormat="1" ht="18.75" customHeight="1" x14ac:dyDescent="0.15">
      <c r="A59" s="111"/>
      <c r="G59" s="74">
        <v>9</v>
      </c>
      <c r="H59" s="85"/>
      <c r="I59" s="85"/>
      <c r="J59" s="86"/>
      <c r="K59" s="86"/>
      <c r="L59" s="87"/>
      <c r="M59" s="85"/>
      <c r="N59" s="87"/>
      <c r="O59" s="86"/>
      <c r="P59" s="88"/>
      <c r="Q59" s="88"/>
      <c r="R59" s="89"/>
    </row>
    <row r="60" spans="1:31" ht="18.75" customHeight="1" x14ac:dyDescent="0.15">
      <c r="A60" s="135"/>
      <c r="B60" s="140"/>
      <c r="C60" s="135"/>
      <c r="D60" s="131"/>
      <c r="E60" s="137"/>
      <c r="F60" s="135"/>
      <c r="G60" s="131"/>
      <c r="H60" s="138"/>
      <c r="I60" s="138"/>
      <c r="J60" s="131"/>
      <c r="K60" s="131"/>
      <c r="L60" s="131"/>
      <c r="M60" s="131"/>
      <c r="N60" s="135"/>
      <c r="O60" s="138"/>
      <c r="P60" s="138"/>
      <c r="Q60" s="131"/>
      <c r="R60" s="131"/>
      <c r="S60" s="131"/>
      <c r="T60" s="117"/>
      <c r="U60" s="117"/>
      <c r="V60" s="117"/>
      <c r="W60" s="117"/>
      <c r="X60" s="117"/>
      <c r="Y60" s="117"/>
      <c r="Z60" s="117"/>
      <c r="AA60" s="117"/>
      <c r="AB60" s="117"/>
      <c r="AC60" s="117"/>
    </row>
    <row r="61" spans="1:31" s="113" customFormat="1" ht="18.75" customHeight="1" x14ac:dyDescent="0.15">
      <c r="A61" s="135"/>
      <c r="B61" s="135"/>
      <c r="C61" s="135"/>
      <c r="D61" s="131"/>
      <c r="E61" s="138"/>
      <c r="F61" s="135"/>
      <c r="G61" s="131"/>
      <c r="H61" s="138"/>
      <c r="I61" s="138"/>
      <c r="J61" s="131"/>
      <c r="K61" s="131"/>
      <c r="L61" s="131"/>
      <c r="M61" s="131"/>
      <c r="N61" s="135"/>
      <c r="O61" s="138"/>
      <c r="P61" s="138"/>
      <c r="Q61" s="131"/>
      <c r="R61" s="131"/>
      <c r="S61" s="131"/>
      <c r="T61" s="131"/>
      <c r="U61" s="131"/>
      <c r="V61" s="131"/>
      <c r="W61" s="131"/>
      <c r="X61" s="131"/>
      <c r="Y61" s="131"/>
      <c r="Z61" s="131"/>
      <c r="AA61" s="131"/>
      <c r="AB61" s="131"/>
      <c r="AC61" s="131"/>
    </row>
    <row r="62" spans="1:31" ht="18.75" customHeight="1" x14ac:dyDescent="0.15">
      <c r="A62" s="134" t="s">
        <v>148</v>
      </c>
      <c r="B62" s="134"/>
      <c r="C62" s="134"/>
      <c r="D62" s="134"/>
      <c r="AD62" s="120"/>
      <c r="AE62" s="120"/>
    </row>
    <row r="63" spans="1:31" ht="18.75" customHeight="1" x14ac:dyDescent="0.15">
      <c r="A63" s="130"/>
      <c r="B63" s="164" t="s">
        <v>62</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20"/>
      <c r="AE63" s="120"/>
    </row>
    <row r="64" spans="1:31" s="38" customFormat="1" ht="18.75" customHeight="1" x14ac:dyDescent="0.15">
      <c r="A64" s="111"/>
      <c r="B64" s="71" t="s">
        <v>98</v>
      </c>
      <c r="C64" s="161" t="s">
        <v>122</v>
      </c>
      <c r="D64" s="161"/>
      <c r="E64" s="161"/>
      <c r="G64" s="169" t="s">
        <v>93</v>
      </c>
      <c r="H64" s="170" t="s">
        <v>81</v>
      </c>
      <c r="I64" s="169" t="s">
        <v>87</v>
      </c>
      <c r="J64" s="169"/>
      <c r="K64" s="169"/>
      <c r="L64" s="169"/>
      <c r="M64" s="169"/>
      <c r="N64" s="169"/>
      <c r="O64" s="169"/>
      <c r="P64" s="169" t="s">
        <v>88</v>
      </c>
      <c r="Q64" s="169"/>
      <c r="R64" s="169"/>
      <c r="T64" s="51"/>
      <c r="U64" s="51"/>
      <c r="V64" s="51"/>
    </row>
    <row r="65" spans="1:32" s="38" customFormat="1" ht="18.75" customHeight="1" x14ac:dyDescent="0.15">
      <c r="A65" s="111"/>
      <c r="B65" s="71" t="s">
        <v>99</v>
      </c>
      <c r="C65" s="142"/>
      <c r="D65" s="143" t="s">
        <v>60</v>
      </c>
      <c r="G65" s="169"/>
      <c r="H65" s="170"/>
      <c r="I65" s="169" t="s">
        <v>105</v>
      </c>
      <c r="J65" s="169"/>
      <c r="K65" s="169"/>
      <c r="L65" s="169"/>
      <c r="M65" s="169" t="s">
        <v>5</v>
      </c>
      <c r="N65" s="169"/>
      <c r="O65" s="171" t="s">
        <v>94</v>
      </c>
      <c r="P65" s="170" t="s">
        <v>84</v>
      </c>
      <c r="Q65" s="170" t="s">
        <v>85</v>
      </c>
      <c r="R65" s="171" t="s">
        <v>94</v>
      </c>
      <c r="T65" s="51"/>
      <c r="U65" s="51"/>
      <c r="V65" s="51"/>
    </row>
    <row r="66" spans="1:32" s="38" customFormat="1" ht="18.75" customHeight="1" x14ac:dyDescent="0.15">
      <c r="A66" s="111"/>
      <c r="G66" s="169"/>
      <c r="H66" s="170"/>
      <c r="I66" s="101" t="s">
        <v>91</v>
      </c>
      <c r="J66" s="101" t="s">
        <v>86</v>
      </c>
      <c r="K66" s="101" t="s">
        <v>83</v>
      </c>
      <c r="L66" s="101" t="s">
        <v>84</v>
      </c>
      <c r="M66" s="101" t="s">
        <v>92</v>
      </c>
      <c r="N66" s="101" t="s">
        <v>85</v>
      </c>
      <c r="O66" s="172"/>
      <c r="P66" s="170"/>
      <c r="Q66" s="170"/>
      <c r="R66" s="172"/>
      <c r="T66" s="51"/>
      <c r="U66" s="51"/>
      <c r="V66" s="51"/>
    </row>
    <row r="67" spans="1:32" s="38" customFormat="1" ht="18.75" customHeight="1" x14ac:dyDescent="0.15">
      <c r="A67" s="111"/>
      <c r="B67" s="71" t="s">
        <v>21</v>
      </c>
      <c r="C67" s="161" t="s">
        <v>61</v>
      </c>
      <c r="D67" s="161"/>
      <c r="G67" s="74">
        <v>9</v>
      </c>
      <c r="H67" s="85"/>
      <c r="I67" s="85"/>
      <c r="J67" s="86"/>
      <c r="K67" s="86"/>
      <c r="L67" s="87"/>
      <c r="M67" s="85"/>
      <c r="N67" s="87"/>
      <c r="O67" s="86"/>
      <c r="P67" s="88"/>
      <c r="Q67" s="88"/>
      <c r="R67" s="89"/>
    </row>
    <row r="68" spans="1:32" s="38" customFormat="1" ht="18.75" customHeight="1" x14ac:dyDescent="0.15">
      <c r="A68" s="111"/>
      <c r="B68" s="71" t="s">
        <v>154</v>
      </c>
      <c r="C68" s="162">
        <v>999999</v>
      </c>
      <c r="D68" s="162"/>
      <c r="G68" s="74">
        <v>10</v>
      </c>
      <c r="H68" s="85"/>
      <c r="I68" s="85"/>
      <c r="J68" s="86"/>
      <c r="K68" s="86"/>
      <c r="L68" s="87"/>
      <c r="M68" s="85"/>
      <c r="N68" s="87"/>
      <c r="O68" s="86"/>
      <c r="P68" s="88"/>
      <c r="Q68" s="88"/>
      <c r="R68" s="89"/>
    </row>
    <row r="69" spans="1:32" s="38" customFormat="1" ht="18.75" customHeight="1" x14ac:dyDescent="0.15">
      <c r="A69" s="111"/>
      <c r="B69" s="72" t="s">
        <v>101</v>
      </c>
      <c r="C69" s="163" t="s">
        <v>125</v>
      </c>
      <c r="D69" s="163"/>
      <c r="G69" s="74">
        <v>11</v>
      </c>
      <c r="H69" s="144">
        <v>44136</v>
      </c>
      <c r="I69" s="144">
        <v>43466</v>
      </c>
      <c r="J69" s="145">
        <v>2</v>
      </c>
      <c r="K69" s="145">
        <v>4</v>
      </c>
      <c r="L69" s="146">
        <v>209000</v>
      </c>
      <c r="M69" s="144">
        <v>43556</v>
      </c>
      <c r="N69" s="146">
        <v>16500</v>
      </c>
      <c r="O69" s="145" t="s">
        <v>128</v>
      </c>
      <c r="P69" s="147">
        <v>209000</v>
      </c>
      <c r="Q69" s="147">
        <v>16500</v>
      </c>
      <c r="R69" s="148" t="s">
        <v>131</v>
      </c>
    </row>
    <row r="70" spans="1:32" s="38" customFormat="1" ht="18.75" customHeight="1" x14ac:dyDescent="0.15">
      <c r="A70" s="111"/>
      <c r="B70" s="165" t="s">
        <v>102</v>
      </c>
      <c r="C70" s="167" t="s">
        <v>132</v>
      </c>
      <c r="D70" s="167"/>
      <c r="E70" s="167"/>
      <c r="G70" s="74">
        <v>12</v>
      </c>
      <c r="H70" s="85"/>
      <c r="I70" s="85"/>
      <c r="J70" s="86"/>
      <c r="K70" s="86"/>
      <c r="L70" s="87"/>
      <c r="M70" s="85"/>
      <c r="N70" s="87"/>
      <c r="O70" s="86"/>
      <c r="P70" s="88"/>
      <c r="Q70" s="88"/>
      <c r="R70" s="89"/>
    </row>
    <row r="71" spans="1:32" s="38" customFormat="1" ht="18.75" customHeight="1" x14ac:dyDescent="0.15">
      <c r="A71" s="111"/>
      <c r="B71" s="166"/>
      <c r="C71" s="168"/>
      <c r="D71" s="168"/>
      <c r="E71" s="168"/>
      <c r="G71" s="74">
        <v>1</v>
      </c>
      <c r="H71" s="85"/>
      <c r="I71" s="85"/>
      <c r="J71" s="86"/>
      <c r="K71" s="86"/>
      <c r="L71" s="87"/>
      <c r="M71" s="85"/>
      <c r="N71" s="87"/>
      <c r="O71" s="86"/>
      <c r="P71" s="88"/>
      <c r="Q71" s="88"/>
      <c r="R71" s="89"/>
    </row>
    <row r="72" spans="1:32" s="38" customFormat="1" ht="18.75" customHeight="1" x14ac:dyDescent="0.15">
      <c r="A72" s="111"/>
      <c r="G72" s="74">
        <v>2</v>
      </c>
      <c r="H72" s="85"/>
      <c r="I72" s="85"/>
      <c r="J72" s="86"/>
      <c r="K72" s="86"/>
      <c r="L72" s="87"/>
      <c r="M72" s="85"/>
      <c r="N72" s="87"/>
      <c r="O72" s="86"/>
      <c r="P72" s="88"/>
      <c r="Q72" s="88"/>
      <c r="R72" s="89"/>
    </row>
    <row r="73" spans="1:32" ht="18.75" customHeight="1" x14ac:dyDescent="0.15">
      <c r="A73" s="135"/>
      <c r="B73" s="136"/>
      <c r="C73" s="135"/>
      <c r="D73" s="131"/>
      <c r="E73" s="137"/>
      <c r="F73" s="135"/>
      <c r="G73" s="131"/>
      <c r="H73" s="138"/>
      <c r="I73" s="138"/>
      <c r="J73" s="131"/>
      <c r="K73" s="131"/>
      <c r="L73" s="131"/>
      <c r="M73" s="131"/>
      <c r="N73" s="135"/>
      <c r="O73" s="138"/>
      <c r="P73" s="138"/>
      <c r="Q73" s="131"/>
      <c r="R73" s="131"/>
      <c r="S73" s="131"/>
      <c r="T73" s="131"/>
      <c r="U73" s="139"/>
      <c r="V73" s="117"/>
      <c r="W73" s="117"/>
      <c r="X73" s="117"/>
      <c r="Y73" s="117"/>
      <c r="Z73" s="117"/>
      <c r="AA73" s="117"/>
      <c r="AB73" s="117"/>
      <c r="AC73" s="117"/>
    </row>
    <row r="74" spans="1:32" ht="18.75" customHeight="1" x14ac:dyDescent="0.15">
      <c r="A74" s="135"/>
      <c r="B74" s="136"/>
      <c r="C74" s="135"/>
      <c r="D74" s="131"/>
      <c r="E74" s="137"/>
      <c r="F74" s="135"/>
      <c r="G74" s="131"/>
      <c r="H74" s="138"/>
      <c r="I74" s="138"/>
      <c r="J74" s="131"/>
      <c r="K74" s="131"/>
      <c r="L74" s="131"/>
      <c r="M74" s="131"/>
      <c r="N74" s="135"/>
      <c r="O74" s="138"/>
      <c r="P74" s="138"/>
      <c r="Q74" s="131"/>
      <c r="R74" s="131"/>
      <c r="S74" s="131"/>
      <c r="T74" s="131"/>
      <c r="U74" s="139"/>
      <c r="V74" s="117"/>
      <c r="W74" s="117"/>
      <c r="X74" s="117"/>
      <c r="Y74" s="117"/>
      <c r="Z74" s="117"/>
      <c r="AA74" s="117"/>
      <c r="AB74" s="117"/>
      <c r="AC74" s="117"/>
    </row>
    <row r="75" spans="1:32" ht="18.75" customHeight="1" x14ac:dyDescent="0.15">
      <c r="A75" s="134" t="s">
        <v>63</v>
      </c>
      <c r="B75" s="134"/>
      <c r="C75" s="134"/>
      <c r="D75" s="134"/>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row>
    <row r="76" spans="1:32" ht="18.75" customHeight="1" x14ac:dyDescent="0.15">
      <c r="A76" s="130"/>
      <c r="B76" s="155" t="s">
        <v>71</v>
      </c>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20"/>
      <c r="AE76" s="120"/>
      <c r="AF76" s="120"/>
    </row>
    <row r="77" spans="1:32" s="38" customFormat="1" ht="18.75" customHeight="1" x14ac:dyDescent="0.15">
      <c r="A77" s="111"/>
      <c r="B77" s="71" t="s">
        <v>98</v>
      </c>
      <c r="C77" s="161" t="s">
        <v>122</v>
      </c>
      <c r="D77" s="161"/>
      <c r="E77" s="161"/>
      <c r="G77" s="169" t="s">
        <v>93</v>
      </c>
      <c r="H77" s="170" t="s">
        <v>81</v>
      </c>
      <c r="I77" s="169" t="s">
        <v>87</v>
      </c>
      <c r="J77" s="169"/>
      <c r="K77" s="169"/>
      <c r="L77" s="169"/>
      <c r="M77" s="169"/>
      <c r="N77" s="169"/>
      <c r="O77" s="169"/>
      <c r="P77" s="169" t="s">
        <v>88</v>
      </c>
      <c r="Q77" s="169"/>
      <c r="R77" s="169"/>
      <c r="T77" s="51"/>
      <c r="U77" s="51"/>
      <c r="V77" s="51"/>
    </row>
    <row r="78" spans="1:32" s="38" customFormat="1" ht="18.75" customHeight="1" x14ac:dyDescent="0.15">
      <c r="A78" s="111"/>
      <c r="B78" s="71" t="s">
        <v>99</v>
      </c>
      <c r="C78" s="142"/>
      <c r="D78" s="143" t="s">
        <v>60</v>
      </c>
      <c r="G78" s="169"/>
      <c r="H78" s="170"/>
      <c r="I78" s="169" t="s">
        <v>105</v>
      </c>
      <c r="J78" s="169"/>
      <c r="K78" s="169"/>
      <c r="L78" s="169"/>
      <c r="M78" s="169" t="s">
        <v>5</v>
      </c>
      <c r="N78" s="169"/>
      <c r="O78" s="171" t="s">
        <v>94</v>
      </c>
      <c r="P78" s="170" t="s">
        <v>84</v>
      </c>
      <c r="Q78" s="170" t="s">
        <v>85</v>
      </c>
      <c r="R78" s="171" t="s">
        <v>94</v>
      </c>
      <c r="T78" s="51"/>
      <c r="U78" s="51"/>
      <c r="V78" s="51"/>
    </row>
    <row r="79" spans="1:32" s="38" customFormat="1" ht="18.75" customHeight="1" x14ac:dyDescent="0.15">
      <c r="A79" s="111"/>
      <c r="G79" s="169"/>
      <c r="H79" s="170"/>
      <c r="I79" s="101" t="s">
        <v>91</v>
      </c>
      <c r="J79" s="101" t="s">
        <v>86</v>
      </c>
      <c r="K79" s="101" t="s">
        <v>83</v>
      </c>
      <c r="L79" s="101" t="s">
        <v>84</v>
      </c>
      <c r="M79" s="101" t="s">
        <v>92</v>
      </c>
      <c r="N79" s="101" t="s">
        <v>85</v>
      </c>
      <c r="O79" s="172"/>
      <c r="P79" s="170"/>
      <c r="Q79" s="170"/>
      <c r="R79" s="172"/>
      <c r="T79" s="51"/>
      <c r="U79" s="51"/>
      <c r="V79" s="51"/>
    </row>
    <row r="80" spans="1:32" s="38" customFormat="1" ht="18.75" customHeight="1" x14ac:dyDescent="0.15">
      <c r="A80" s="111"/>
      <c r="B80" s="71" t="s">
        <v>21</v>
      </c>
      <c r="C80" s="161" t="s">
        <v>61</v>
      </c>
      <c r="D80" s="161"/>
      <c r="G80" s="74">
        <v>4</v>
      </c>
      <c r="H80" s="144">
        <v>43922</v>
      </c>
      <c r="I80" s="144">
        <v>43831</v>
      </c>
      <c r="J80" s="145">
        <v>2</v>
      </c>
      <c r="K80" s="145">
        <v>4</v>
      </c>
      <c r="L80" s="146">
        <v>0</v>
      </c>
      <c r="M80" s="144">
        <v>43556</v>
      </c>
      <c r="N80" s="146">
        <v>0</v>
      </c>
      <c r="O80" s="145" t="s">
        <v>128</v>
      </c>
      <c r="P80" s="147">
        <v>209000</v>
      </c>
      <c r="Q80" s="147">
        <v>16500</v>
      </c>
      <c r="R80" s="148" t="s">
        <v>128</v>
      </c>
    </row>
    <row r="81" spans="1:32" s="38" customFormat="1" ht="18.75" customHeight="1" x14ac:dyDescent="0.15">
      <c r="A81" s="111"/>
      <c r="B81" s="71" t="s">
        <v>154</v>
      </c>
      <c r="C81" s="162">
        <v>999999</v>
      </c>
      <c r="D81" s="162"/>
      <c r="G81" s="74">
        <v>5</v>
      </c>
      <c r="H81" s="144"/>
      <c r="I81" s="144"/>
      <c r="J81" s="145"/>
      <c r="K81" s="145"/>
      <c r="L81" s="146"/>
      <c r="M81" s="144"/>
      <c r="N81" s="146"/>
      <c r="O81" s="145"/>
      <c r="P81" s="147"/>
      <c r="Q81" s="147"/>
      <c r="R81" s="148"/>
    </row>
    <row r="82" spans="1:32" s="38" customFormat="1" ht="18.75" customHeight="1" x14ac:dyDescent="0.15">
      <c r="A82" s="111"/>
      <c r="B82" s="72" t="s">
        <v>101</v>
      </c>
      <c r="C82" s="163" t="s">
        <v>125</v>
      </c>
      <c r="D82" s="163"/>
      <c r="G82" s="74">
        <v>6</v>
      </c>
      <c r="H82" s="144"/>
      <c r="I82" s="144"/>
      <c r="J82" s="145"/>
      <c r="K82" s="145"/>
      <c r="L82" s="146"/>
      <c r="M82" s="144"/>
      <c r="N82" s="146"/>
      <c r="O82" s="145"/>
      <c r="P82" s="147"/>
      <c r="Q82" s="147"/>
      <c r="R82" s="148"/>
    </row>
    <row r="83" spans="1:32" s="38" customFormat="1" ht="18.75" customHeight="1" x14ac:dyDescent="0.15">
      <c r="A83" s="111"/>
      <c r="B83" s="165" t="s">
        <v>102</v>
      </c>
      <c r="C83" s="167" t="s">
        <v>133</v>
      </c>
      <c r="D83" s="167"/>
      <c r="E83" s="167"/>
      <c r="G83" s="74">
        <v>7</v>
      </c>
      <c r="H83" s="85"/>
      <c r="I83" s="85"/>
      <c r="J83" s="86"/>
      <c r="K83" s="86"/>
      <c r="L83" s="87"/>
      <c r="M83" s="85"/>
      <c r="N83" s="87"/>
      <c r="O83" s="86"/>
      <c r="P83" s="88"/>
      <c r="Q83" s="88"/>
      <c r="R83" s="89"/>
    </row>
    <row r="84" spans="1:32" s="38" customFormat="1" ht="18.75" customHeight="1" x14ac:dyDescent="0.15">
      <c r="A84" s="111"/>
      <c r="B84" s="166"/>
      <c r="C84" s="168"/>
      <c r="D84" s="168"/>
      <c r="E84" s="168"/>
      <c r="G84" s="74">
        <v>8</v>
      </c>
      <c r="H84" s="85"/>
      <c r="I84" s="85"/>
      <c r="J84" s="86"/>
      <c r="K84" s="86"/>
      <c r="L84" s="87"/>
      <c r="M84" s="85"/>
      <c r="N84" s="87"/>
      <c r="O84" s="86"/>
      <c r="P84" s="88"/>
      <c r="Q84" s="88"/>
      <c r="R84" s="89"/>
    </row>
    <row r="85" spans="1:32" s="38" customFormat="1" ht="18.75" customHeight="1" x14ac:dyDescent="0.15">
      <c r="A85" s="111"/>
      <c r="G85" s="74">
        <v>9</v>
      </c>
      <c r="H85" s="85"/>
      <c r="I85" s="85"/>
      <c r="J85" s="86"/>
      <c r="K85" s="86"/>
      <c r="L85" s="87"/>
      <c r="M85" s="85"/>
      <c r="N85" s="87"/>
      <c r="O85" s="86"/>
      <c r="P85" s="88"/>
      <c r="Q85" s="88"/>
      <c r="R85" s="89"/>
    </row>
    <row r="86" spans="1:32" ht="18.75" customHeight="1" x14ac:dyDescent="0.15">
      <c r="A86" s="135"/>
      <c r="B86" s="136"/>
      <c r="C86" s="135"/>
      <c r="D86" s="131"/>
      <c r="E86" s="137"/>
      <c r="F86" s="135"/>
      <c r="G86" s="131"/>
      <c r="H86" s="138"/>
      <c r="I86" s="138"/>
      <c r="J86" s="131"/>
      <c r="K86" s="131"/>
      <c r="L86" s="131"/>
      <c r="M86" s="131"/>
      <c r="N86" s="135"/>
      <c r="O86" s="138"/>
      <c r="P86" s="138"/>
      <c r="Q86" s="131"/>
      <c r="R86" s="131"/>
      <c r="S86" s="131"/>
      <c r="T86" s="131"/>
      <c r="U86" s="139"/>
      <c r="V86" s="117"/>
      <c r="W86" s="117"/>
      <c r="X86" s="117"/>
      <c r="Y86" s="117"/>
      <c r="Z86" s="117"/>
      <c r="AA86" s="117"/>
      <c r="AB86" s="117"/>
      <c r="AC86" s="117"/>
    </row>
    <row r="87" spans="1:32" ht="18.75" customHeight="1" x14ac:dyDescent="0.15">
      <c r="A87" s="135"/>
      <c r="B87" s="136"/>
      <c r="C87" s="135"/>
      <c r="D87" s="131"/>
      <c r="E87" s="137"/>
      <c r="F87" s="135"/>
      <c r="G87" s="131"/>
      <c r="H87" s="138"/>
      <c r="I87" s="138"/>
      <c r="J87" s="131"/>
      <c r="K87" s="131"/>
      <c r="L87" s="131"/>
      <c r="M87" s="131"/>
      <c r="N87" s="135"/>
      <c r="O87" s="138"/>
      <c r="P87" s="138"/>
      <c r="Q87" s="131"/>
      <c r="R87" s="131"/>
      <c r="S87" s="131"/>
      <c r="T87" s="131"/>
      <c r="U87" s="139"/>
      <c r="V87" s="117"/>
      <c r="W87" s="117"/>
      <c r="X87" s="117"/>
      <c r="Y87" s="117"/>
      <c r="Z87" s="117"/>
      <c r="AA87" s="117"/>
      <c r="AB87" s="117"/>
      <c r="AC87" s="117"/>
    </row>
    <row r="88" spans="1:32" ht="18.75" customHeight="1" x14ac:dyDescent="0.15">
      <c r="A88" s="134" t="s">
        <v>143</v>
      </c>
      <c r="B88" s="134"/>
      <c r="C88" s="134"/>
      <c r="D88" s="134"/>
      <c r="AD88" s="112"/>
      <c r="AE88" s="112"/>
      <c r="AF88" s="112"/>
    </row>
    <row r="89" spans="1:32" ht="18.75" customHeight="1" x14ac:dyDescent="0.15">
      <c r="B89" s="173" t="s">
        <v>72</v>
      </c>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row>
    <row r="90" spans="1:32" s="38" customFormat="1" ht="18.75" customHeight="1" x14ac:dyDescent="0.15">
      <c r="A90" s="111"/>
      <c r="B90" s="71" t="s">
        <v>98</v>
      </c>
      <c r="C90" s="161" t="s">
        <v>122</v>
      </c>
      <c r="D90" s="161"/>
      <c r="E90" s="161"/>
      <c r="G90" s="169" t="s">
        <v>93</v>
      </c>
      <c r="H90" s="170" t="s">
        <v>81</v>
      </c>
      <c r="I90" s="169" t="s">
        <v>87</v>
      </c>
      <c r="J90" s="169"/>
      <c r="K90" s="169"/>
      <c r="L90" s="169"/>
      <c r="M90" s="169"/>
      <c r="N90" s="169"/>
      <c r="O90" s="169"/>
      <c r="P90" s="169" t="s">
        <v>88</v>
      </c>
      <c r="Q90" s="169"/>
      <c r="R90" s="169"/>
      <c r="T90" s="51"/>
      <c r="U90" s="51"/>
      <c r="V90" s="51"/>
    </row>
    <row r="91" spans="1:32" s="38" customFormat="1" ht="18.75" customHeight="1" x14ac:dyDescent="0.15">
      <c r="A91" s="111"/>
      <c r="B91" s="71" t="s">
        <v>99</v>
      </c>
      <c r="C91" s="142"/>
      <c r="D91" s="143" t="s">
        <v>60</v>
      </c>
      <c r="G91" s="169"/>
      <c r="H91" s="170"/>
      <c r="I91" s="169" t="s">
        <v>105</v>
      </c>
      <c r="J91" s="169"/>
      <c r="K91" s="169"/>
      <c r="L91" s="169"/>
      <c r="M91" s="169" t="s">
        <v>5</v>
      </c>
      <c r="N91" s="169"/>
      <c r="O91" s="171" t="s">
        <v>94</v>
      </c>
      <c r="P91" s="170" t="s">
        <v>84</v>
      </c>
      <c r="Q91" s="170" t="s">
        <v>85</v>
      </c>
      <c r="R91" s="171" t="s">
        <v>94</v>
      </c>
      <c r="T91" s="51"/>
      <c r="U91" s="51"/>
      <c r="V91" s="51"/>
    </row>
    <row r="92" spans="1:32" s="38" customFormat="1" ht="18.75" customHeight="1" x14ac:dyDescent="0.15">
      <c r="A92" s="111"/>
      <c r="G92" s="169"/>
      <c r="H92" s="170"/>
      <c r="I92" s="101" t="s">
        <v>91</v>
      </c>
      <c r="J92" s="101" t="s">
        <v>86</v>
      </c>
      <c r="K92" s="101" t="s">
        <v>83</v>
      </c>
      <c r="L92" s="101" t="s">
        <v>84</v>
      </c>
      <c r="M92" s="101" t="s">
        <v>92</v>
      </c>
      <c r="N92" s="101" t="s">
        <v>85</v>
      </c>
      <c r="O92" s="172"/>
      <c r="P92" s="170"/>
      <c r="Q92" s="170"/>
      <c r="R92" s="172"/>
      <c r="T92" s="51"/>
      <c r="U92" s="51"/>
      <c r="V92" s="51"/>
    </row>
    <row r="93" spans="1:32" s="38" customFormat="1" ht="18.75" customHeight="1" x14ac:dyDescent="0.15">
      <c r="A93" s="111"/>
      <c r="B93" s="71" t="s">
        <v>21</v>
      </c>
      <c r="C93" s="161" t="s">
        <v>61</v>
      </c>
      <c r="D93" s="161"/>
      <c r="G93" s="74">
        <v>4</v>
      </c>
      <c r="H93" s="144">
        <v>43922</v>
      </c>
      <c r="I93" s="144">
        <v>43831</v>
      </c>
      <c r="J93" s="145">
        <v>2</v>
      </c>
      <c r="K93" s="145">
        <v>4</v>
      </c>
      <c r="L93" s="146">
        <v>0</v>
      </c>
      <c r="M93" s="144">
        <v>43556</v>
      </c>
      <c r="N93" s="146">
        <v>0</v>
      </c>
      <c r="O93" s="145" t="s">
        <v>128</v>
      </c>
      <c r="P93" s="147">
        <v>209000</v>
      </c>
      <c r="Q93" s="147">
        <v>16500</v>
      </c>
      <c r="R93" s="148" t="s">
        <v>128</v>
      </c>
    </row>
    <row r="94" spans="1:32" s="38" customFormat="1" ht="18.75" customHeight="1" x14ac:dyDescent="0.15">
      <c r="A94" s="111"/>
      <c r="B94" s="71" t="s">
        <v>154</v>
      </c>
      <c r="C94" s="162">
        <v>999999</v>
      </c>
      <c r="D94" s="162"/>
      <c r="G94" s="74">
        <v>5</v>
      </c>
      <c r="H94" s="144"/>
      <c r="I94" s="144"/>
      <c r="J94" s="145"/>
      <c r="K94" s="145"/>
      <c r="L94" s="146"/>
      <c r="M94" s="144"/>
      <c r="N94" s="146"/>
      <c r="O94" s="145"/>
      <c r="P94" s="147"/>
      <c r="Q94" s="147"/>
      <c r="R94" s="148"/>
    </row>
    <row r="95" spans="1:32" s="38" customFormat="1" ht="18.75" customHeight="1" x14ac:dyDescent="0.15">
      <c r="A95" s="111"/>
      <c r="B95" s="72" t="s">
        <v>101</v>
      </c>
      <c r="C95" s="163" t="s">
        <v>125</v>
      </c>
      <c r="D95" s="163"/>
      <c r="G95" s="74">
        <v>6</v>
      </c>
      <c r="H95" s="144"/>
      <c r="I95" s="144"/>
      <c r="J95" s="145"/>
      <c r="K95" s="145"/>
      <c r="L95" s="146"/>
      <c r="M95" s="144"/>
      <c r="N95" s="146"/>
      <c r="O95" s="145"/>
      <c r="P95" s="147"/>
      <c r="Q95" s="147"/>
      <c r="R95" s="148"/>
    </row>
    <row r="96" spans="1:32" s="38" customFormat="1" ht="18.75" customHeight="1" x14ac:dyDescent="0.15">
      <c r="A96" s="111"/>
      <c r="B96" s="165" t="s">
        <v>102</v>
      </c>
      <c r="C96" s="167" t="s">
        <v>134</v>
      </c>
      <c r="D96" s="167"/>
      <c r="E96" s="167"/>
      <c r="G96" s="74">
        <v>7</v>
      </c>
      <c r="H96" s="85"/>
      <c r="I96" s="85"/>
      <c r="J96" s="86"/>
      <c r="K96" s="86"/>
      <c r="L96" s="87"/>
      <c r="M96" s="85"/>
      <c r="N96" s="87"/>
      <c r="O96" s="86"/>
      <c r="P96" s="88"/>
      <c r="Q96" s="88"/>
      <c r="R96" s="89"/>
    </row>
    <row r="97" spans="1:32" s="38" customFormat="1" ht="18.75" customHeight="1" x14ac:dyDescent="0.15">
      <c r="A97" s="111"/>
      <c r="B97" s="166"/>
      <c r="C97" s="168"/>
      <c r="D97" s="168"/>
      <c r="E97" s="168"/>
      <c r="G97" s="74">
        <v>8</v>
      </c>
      <c r="H97" s="85"/>
      <c r="I97" s="85"/>
      <c r="J97" s="86"/>
      <c r="K97" s="86"/>
      <c r="L97" s="87"/>
      <c r="M97" s="85"/>
      <c r="N97" s="87"/>
      <c r="O97" s="86"/>
      <c r="P97" s="88"/>
      <c r="Q97" s="88"/>
      <c r="R97" s="89"/>
    </row>
    <row r="98" spans="1:32" s="38" customFormat="1" ht="18.75" customHeight="1" x14ac:dyDescent="0.15">
      <c r="A98" s="111"/>
      <c r="G98" s="74">
        <v>9</v>
      </c>
      <c r="H98" s="85"/>
      <c r="I98" s="85"/>
      <c r="J98" s="86"/>
      <c r="K98" s="86"/>
      <c r="L98" s="87"/>
      <c r="M98" s="85"/>
      <c r="N98" s="87"/>
      <c r="O98" s="86"/>
      <c r="P98" s="88"/>
      <c r="Q98" s="88"/>
      <c r="R98" s="89"/>
    </row>
    <row r="99" spans="1:32" ht="18.75" customHeight="1" x14ac:dyDescent="0.15">
      <c r="A99" s="135"/>
      <c r="B99" s="136"/>
      <c r="C99" s="135"/>
      <c r="D99" s="131"/>
      <c r="E99" s="137"/>
      <c r="F99" s="135"/>
      <c r="G99" s="131"/>
      <c r="H99" s="138"/>
      <c r="I99" s="138"/>
      <c r="J99" s="131"/>
      <c r="K99" s="131"/>
      <c r="L99" s="131"/>
      <c r="M99" s="131"/>
      <c r="N99" s="135"/>
      <c r="O99" s="138"/>
      <c r="P99" s="138"/>
      <c r="Q99" s="131"/>
      <c r="R99" s="131"/>
      <c r="S99" s="131"/>
      <c r="T99" s="131"/>
      <c r="U99" s="139"/>
      <c r="V99" s="117"/>
      <c r="W99" s="117"/>
      <c r="X99" s="117"/>
      <c r="Y99" s="117"/>
      <c r="Z99" s="117"/>
      <c r="AA99" s="117"/>
      <c r="AB99" s="117"/>
      <c r="AC99" s="117"/>
    </row>
    <row r="100" spans="1:32" ht="18.75" customHeight="1" x14ac:dyDescent="0.15">
      <c r="A100" s="135"/>
      <c r="B100" s="136"/>
      <c r="C100" s="135"/>
      <c r="D100" s="131"/>
      <c r="E100" s="137"/>
      <c r="F100" s="135"/>
      <c r="G100" s="131"/>
      <c r="H100" s="138"/>
      <c r="I100" s="138"/>
      <c r="J100" s="131"/>
      <c r="K100" s="131"/>
      <c r="L100" s="131"/>
      <c r="M100" s="131"/>
      <c r="N100" s="135"/>
      <c r="O100" s="138"/>
      <c r="P100" s="138"/>
      <c r="Q100" s="131"/>
      <c r="R100" s="131"/>
      <c r="S100" s="131"/>
      <c r="T100" s="131"/>
      <c r="U100" s="139"/>
      <c r="V100" s="117"/>
      <c r="W100" s="117"/>
      <c r="X100" s="117"/>
      <c r="Y100" s="117"/>
      <c r="Z100" s="117"/>
      <c r="AA100" s="117"/>
      <c r="AB100" s="117"/>
      <c r="AC100" s="117"/>
    </row>
    <row r="101" spans="1:32" ht="18.75" customHeight="1" x14ac:dyDescent="0.15">
      <c r="A101" s="134" t="s">
        <v>144</v>
      </c>
      <c r="B101" s="134"/>
      <c r="C101" s="134"/>
      <c r="D101" s="134"/>
      <c r="AD101" s="112"/>
      <c r="AE101" s="112"/>
      <c r="AF101" s="112"/>
    </row>
    <row r="102" spans="1:32" ht="18.75" customHeight="1" x14ac:dyDescent="0.15">
      <c r="B102" s="173" t="s">
        <v>73</v>
      </c>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row>
    <row r="103" spans="1:32" s="38" customFormat="1" ht="18.75" customHeight="1" x14ac:dyDescent="0.15">
      <c r="A103" s="111"/>
      <c r="B103" s="71" t="s">
        <v>98</v>
      </c>
      <c r="C103" s="161" t="s">
        <v>122</v>
      </c>
      <c r="D103" s="161"/>
      <c r="E103" s="161"/>
      <c r="G103" s="169" t="s">
        <v>93</v>
      </c>
      <c r="H103" s="170" t="s">
        <v>81</v>
      </c>
      <c r="I103" s="169" t="s">
        <v>87</v>
      </c>
      <c r="J103" s="169"/>
      <c r="K103" s="169"/>
      <c r="L103" s="169"/>
      <c r="M103" s="169"/>
      <c r="N103" s="169"/>
      <c r="O103" s="169"/>
      <c r="P103" s="169" t="s">
        <v>88</v>
      </c>
      <c r="Q103" s="169"/>
      <c r="R103" s="169"/>
      <c r="T103" s="51"/>
      <c r="U103" s="51"/>
      <c r="V103" s="51"/>
    </row>
    <row r="104" spans="1:32" s="38" customFormat="1" ht="18.75" customHeight="1" x14ac:dyDescent="0.15">
      <c r="A104" s="111"/>
      <c r="B104" s="71" t="s">
        <v>99</v>
      </c>
      <c r="C104" s="142"/>
      <c r="D104" s="143" t="s">
        <v>60</v>
      </c>
      <c r="G104" s="169"/>
      <c r="H104" s="170"/>
      <c r="I104" s="169" t="s">
        <v>105</v>
      </c>
      <c r="J104" s="169"/>
      <c r="K104" s="169"/>
      <c r="L104" s="169"/>
      <c r="M104" s="169" t="s">
        <v>5</v>
      </c>
      <c r="N104" s="169"/>
      <c r="O104" s="171" t="s">
        <v>94</v>
      </c>
      <c r="P104" s="170" t="s">
        <v>84</v>
      </c>
      <c r="Q104" s="170" t="s">
        <v>85</v>
      </c>
      <c r="R104" s="171" t="s">
        <v>94</v>
      </c>
      <c r="T104" s="51"/>
      <c r="U104" s="51"/>
      <c r="V104" s="51"/>
    </row>
    <row r="105" spans="1:32" s="38" customFormat="1" ht="18.75" customHeight="1" x14ac:dyDescent="0.15">
      <c r="A105" s="111"/>
      <c r="G105" s="169"/>
      <c r="H105" s="170"/>
      <c r="I105" s="101" t="s">
        <v>91</v>
      </c>
      <c r="J105" s="101" t="s">
        <v>86</v>
      </c>
      <c r="K105" s="101" t="s">
        <v>83</v>
      </c>
      <c r="L105" s="101" t="s">
        <v>84</v>
      </c>
      <c r="M105" s="101" t="s">
        <v>92</v>
      </c>
      <c r="N105" s="101" t="s">
        <v>85</v>
      </c>
      <c r="O105" s="172"/>
      <c r="P105" s="170"/>
      <c r="Q105" s="170"/>
      <c r="R105" s="172"/>
      <c r="T105" s="51"/>
      <c r="U105" s="51"/>
      <c r="V105" s="51"/>
    </row>
    <row r="106" spans="1:32" s="38" customFormat="1" ht="18.75" customHeight="1" x14ac:dyDescent="0.15">
      <c r="A106" s="111"/>
      <c r="B106" s="71" t="s">
        <v>21</v>
      </c>
      <c r="C106" s="161" t="s">
        <v>61</v>
      </c>
      <c r="D106" s="161"/>
      <c r="G106" s="74">
        <v>4</v>
      </c>
      <c r="H106" s="144">
        <v>43922</v>
      </c>
      <c r="I106" s="144">
        <v>43922</v>
      </c>
      <c r="J106" s="145">
        <v>2</v>
      </c>
      <c r="K106" s="145">
        <v>5</v>
      </c>
      <c r="L106" s="146">
        <v>210800</v>
      </c>
      <c r="M106" s="144">
        <v>43922</v>
      </c>
      <c r="N106" s="146">
        <v>6500</v>
      </c>
      <c r="O106" s="145" t="s">
        <v>128</v>
      </c>
      <c r="P106" s="147">
        <v>209000</v>
      </c>
      <c r="Q106" s="147">
        <v>16500</v>
      </c>
      <c r="R106" s="148" t="s">
        <v>128</v>
      </c>
    </row>
    <row r="107" spans="1:32" s="38" customFormat="1" ht="18.75" customHeight="1" x14ac:dyDescent="0.15">
      <c r="A107" s="111"/>
      <c r="B107" s="71" t="s">
        <v>154</v>
      </c>
      <c r="C107" s="162">
        <v>999999</v>
      </c>
      <c r="D107" s="162"/>
      <c r="G107" s="74">
        <v>5</v>
      </c>
      <c r="H107" s="144">
        <v>43952</v>
      </c>
      <c r="I107" s="144">
        <v>43922</v>
      </c>
      <c r="J107" s="145">
        <v>2</v>
      </c>
      <c r="K107" s="145">
        <v>5</v>
      </c>
      <c r="L107" s="146">
        <v>210800</v>
      </c>
      <c r="M107" s="144">
        <v>43922</v>
      </c>
      <c r="N107" s="146">
        <v>6500</v>
      </c>
      <c r="O107" s="145" t="s">
        <v>128</v>
      </c>
      <c r="P107" s="147">
        <v>209000</v>
      </c>
      <c r="Q107" s="147">
        <v>16500</v>
      </c>
      <c r="R107" s="148" t="s">
        <v>128</v>
      </c>
    </row>
    <row r="108" spans="1:32" s="38" customFormat="1" ht="18.75" customHeight="1" x14ac:dyDescent="0.15">
      <c r="A108" s="111"/>
      <c r="B108" s="72" t="s">
        <v>101</v>
      </c>
      <c r="C108" s="163" t="s">
        <v>125</v>
      </c>
      <c r="D108" s="163"/>
      <c r="G108" s="74">
        <v>6</v>
      </c>
      <c r="H108" s="144">
        <v>43983</v>
      </c>
      <c r="I108" s="144">
        <v>43922</v>
      </c>
      <c r="J108" s="145">
        <v>2</v>
      </c>
      <c r="K108" s="145">
        <v>5</v>
      </c>
      <c r="L108" s="146">
        <v>210800</v>
      </c>
      <c r="M108" s="144">
        <v>43922</v>
      </c>
      <c r="N108" s="146">
        <v>6500</v>
      </c>
      <c r="O108" s="145" t="s">
        <v>128</v>
      </c>
      <c r="P108" s="147">
        <v>209000</v>
      </c>
      <c r="Q108" s="147">
        <v>16500</v>
      </c>
      <c r="R108" s="148" t="s">
        <v>128</v>
      </c>
    </row>
    <row r="109" spans="1:32" s="38" customFormat="1" ht="18.75" customHeight="1" x14ac:dyDescent="0.15">
      <c r="A109" s="111"/>
      <c r="B109" s="165" t="s">
        <v>102</v>
      </c>
      <c r="C109" s="167" t="s">
        <v>135</v>
      </c>
      <c r="D109" s="167"/>
      <c r="E109" s="167"/>
      <c r="G109" s="74">
        <v>7</v>
      </c>
      <c r="H109" s="85"/>
      <c r="I109" s="85"/>
      <c r="J109" s="86"/>
      <c r="K109" s="86"/>
      <c r="L109" s="87"/>
      <c r="M109" s="85"/>
      <c r="N109" s="87"/>
      <c r="O109" s="86"/>
      <c r="P109" s="88"/>
      <c r="Q109" s="88"/>
      <c r="R109" s="89"/>
    </row>
    <row r="110" spans="1:32" s="38" customFormat="1" ht="18.75" customHeight="1" x14ac:dyDescent="0.15">
      <c r="A110" s="111"/>
      <c r="B110" s="166"/>
      <c r="C110" s="168"/>
      <c r="D110" s="168"/>
      <c r="E110" s="168"/>
      <c r="G110" s="74">
        <v>8</v>
      </c>
      <c r="H110" s="85"/>
      <c r="I110" s="85"/>
      <c r="J110" s="86"/>
      <c r="K110" s="86"/>
      <c r="L110" s="87"/>
      <c r="M110" s="85"/>
      <c r="N110" s="87"/>
      <c r="O110" s="86"/>
      <c r="P110" s="88"/>
      <c r="Q110" s="88"/>
      <c r="R110" s="89"/>
    </row>
    <row r="111" spans="1:32" s="38" customFormat="1" ht="18.75" customHeight="1" x14ac:dyDescent="0.15">
      <c r="A111" s="111"/>
      <c r="G111" s="74">
        <v>9</v>
      </c>
      <c r="H111" s="85"/>
      <c r="I111" s="85"/>
      <c r="J111" s="86"/>
      <c r="K111" s="86"/>
      <c r="L111" s="87"/>
      <c r="M111" s="85"/>
      <c r="N111" s="87"/>
      <c r="O111" s="86"/>
      <c r="P111" s="88"/>
      <c r="Q111" s="88"/>
      <c r="R111" s="89"/>
    </row>
    <row r="112" spans="1:32" ht="18.75" customHeight="1" x14ac:dyDescent="0.15">
      <c r="A112" s="135"/>
      <c r="B112" s="136"/>
      <c r="C112" s="135"/>
      <c r="D112" s="131"/>
      <c r="E112" s="137"/>
      <c r="F112" s="135"/>
      <c r="G112" s="131"/>
      <c r="H112" s="138"/>
      <c r="I112" s="138"/>
      <c r="J112" s="131"/>
      <c r="K112" s="131"/>
      <c r="L112" s="131"/>
      <c r="M112" s="131"/>
      <c r="N112" s="135"/>
      <c r="O112" s="138"/>
      <c r="P112" s="138"/>
      <c r="Q112" s="131"/>
      <c r="R112" s="131"/>
      <c r="S112" s="131"/>
      <c r="T112" s="131"/>
      <c r="U112" s="139"/>
      <c r="V112" s="117"/>
      <c r="W112" s="117"/>
      <c r="X112" s="117"/>
      <c r="Y112" s="117"/>
      <c r="Z112" s="117"/>
      <c r="AA112" s="117"/>
      <c r="AB112" s="117"/>
      <c r="AC112" s="117"/>
    </row>
    <row r="113" spans="1:32" ht="18.75" customHeight="1" x14ac:dyDescent="0.15">
      <c r="A113" s="135"/>
      <c r="B113" s="136"/>
      <c r="C113" s="135"/>
      <c r="D113" s="131"/>
      <c r="E113" s="137"/>
      <c r="F113" s="135"/>
      <c r="G113" s="131"/>
      <c r="H113" s="138"/>
      <c r="I113" s="138"/>
      <c r="J113" s="131"/>
      <c r="K113" s="131"/>
      <c r="L113" s="131"/>
      <c r="M113" s="131"/>
      <c r="N113" s="135"/>
      <c r="O113" s="138"/>
      <c r="P113" s="138"/>
      <c r="Q113" s="131"/>
      <c r="R113" s="131"/>
      <c r="S113" s="131"/>
      <c r="T113" s="131"/>
      <c r="U113" s="139"/>
      <c r="V113" s="117"/>
      <c r="W113" s="117"/>
      <c r="X113" s="117"/>
      <c r="Y113" s="117"/>
      <c r="Z113" s="117"/>
      <c r="AA113" s="117"/>
      <c r="AB113" s="117"/>
      <c r="AC113" s="117"/>
    </row>
    <row r="114" spans="1:32" ht="18.75" customHeight="1" x14ac:dyDescent="0.15">
      <c r="A114" s="134" t="s">
        <v>145</v>
      </c>
      <c r="B114" s="134"/>
      <c r="C114" s="134"/>
      <c r="D114" s="134"/>
      <c r="AD114" s="112"/>
      <c r="AE114" s="112"/>
      <c r="AF114" s="112"/>
    </row>
    <row r="115" spans="1:32" ht="18.75" customHeight="1" x14ac:dyDescent="0.15">
      <c r="B115" s="173" t="s">
        <v>78</v>
      </c>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row>
    <row r="116" spans="1:32" s="38" customFormat="1" ht="18.75" customHeight="1" x14ac:dyDescent="0.15">
      <c r="A116" s="111"/>
      <c r="B116" s="71" t="s">
        <v>98</v>
      </c>
      <c r="C116" s="161" t="s">
        <v>122</v>
      </c>
      <c r="D116" s="161"/>
      <c r="E116" s="161"/>
      <c r="G116" s="169" t="s">
        <v>93</v>
      </c>
      <c r="H116" s="170" t="s">
        <v>81</v>
      </c>
      <c r="I116" s="169" t="s">
        <v>87</v>
      </c>
      <c r="J116" s="169"/>
      <c r="K116" s="169"/>
      <c r="L116" s="169"/>
      <c r="M116" s="169"/>
      <c r="N116" s="169"/>
      <c r="O116" s="169"/>
      <c r="P116" s="169" t="s">
        <v>88</v>
      </c>
      <c r="Q116" s="169"/>
      <c r="R116" s="169"/>
      <c r="T116" s="51"/>
      <c r="U116" s="51"/>
      <c r="V116" s="51"/>
    </row>
    <row r="117" spans="1:32" s="38" customFormat="1" ht="18.75" customHeight="1" x14ac:dyDescent="0.15">
      <c r="A117" s="111"/>
      <c r="B117" s="71" t="s">
        <v>99</v>
      </c>
      <c r="C117" s="142"/>
      <c r="D117" s="143" t="s">
        <v>60</v>
      </c>
      <c r="G117" s="169"/>
      <c r="H117" s="170"/>
      <c r="I117" s="169" t="s">
        <v>105</v>
      </c>
      <c r="J117" s="169"/>
      <c r="K117" s="169"/>
      <c r="L117" s="169"/>
      <c r="M117" s="169" t="s">
        <v>5</v>
      </c>
      <c r="N117" s="169"/>
      <c r="O117" s="171" t="s">
        <v>94</v>
      </c>
      <c r="P117" s="170" t="s">
        <v>84</v>
      </c>
      <c r="Q117" s="170" t="s">
        <v>85</v>
      </c>
      <c r="R117" s="171" t="s">
        <v>94</v>
      </c>
      <c r="T117" s="51"/>
      <c r="U117" s="51"/>
      <c r="V117" s="51"/>
    </row>
    <row r="118" spans="1:32" s="38" customFormat="1" ht="18.75" customHeight="1" x14ac:dyDescent="0.15">
      <c r="A118" s="111"/>
      <c r="G118" s="169"/>
      <c r="H118" s="170"/>
      <c r="I118" s="101" t="s">
        <v>91</v>
      </c>
      <c r="J118" s="101" t="s">
        <v>86</v>
      </c>
      <c r="K118" s="101" t="s">
        <v>83</v>
      </c>
      <c r="L118" s="101" t="s">
        <v>84</v>
      </c>
      <c r="M118" s="101" t="s">
        <v>92</v>
      </c>
      <c r="N118" s="101" t="s">
        <v>85</v>
      </c>
      <c r="O118" s="172"/>
      <c r="P118" s="170"/>
      <c r="Q118" s="170"/>
      <c r="R118" s="172"/>
      <c r="T118" s="51"/>
      <c r="U118" s="51"/>
      <c r="V118" s="51"/>
    </row>
    <row r="119" spans="1:32" s="38" customFormat="1" ht="18.75" customHeight="1" x14ac:dyDescent="0.15">
      <c r="A119" s="111"/>
      <c r="B119" s="71" t="s">
        <v>21</v>
      </c>
      <c r="C119" s="161" t="s">
        <v>61</v>
      </c>
      <c r="D119" s="161"/>
      <c r="G119" s="74">
        <v>4</v>
      </c>
      <c r="H119" s="144">
        <v>43922</v>
      </c>
      <c r="I119" s="144">
        <v>43831</v>
      </c>
      <c r="J119" s="145">
        <v>2</v>
      </c>
      <c r="K119" s="145">
        <v>4</v>
      </c>
      <c r="L119" s="146">
        <v>209000</v>
      </c>
      <c r="M119" s="144">
        <v>43922</v>
      </c>
      <c r="N119" s="146">
        <v>0</v>
      </c>
      <c r="O119" s="145" t="s">
        <v>128</v>
      </c>
      <c r="P119" s="147">
        <v>209000</v>
      </c>
      <c r="Q119" s="147">
        <v>16500</v>
      </c>
      <c r="R119" s="148" t="s">
        <v>128</v>
      </c>
    </row>
    <row r="120" spans="1:32" s="38" customFormat="1" ht="18.75" customHeight="1" x14ac:dyDescent="0.15">
      <c r="A120" s="111"/>
      <c r="B120" s="71" t="s">
        <v>154</v>
      </c>
      <c r="C120" s="162">
        <v>999999</v>
      </c>
      <c r="D120" s="162"/>
      <c r="G120" s="74">
        <v>5</v>
      </c>
      <c r="H120" s="144">
        <v>43952</v>
      </c>
      <c r="I120" s="144">
        <v>43831</v>
      </c>
      <c r="J120" s="145">
        <v>2</v>
      </c>
      <c r="K120" s="145">
        <v>4</v>
      </c>
      <c r="L120" s="146">
        <v>209000</v>
      </c>
      <c r="M120" s="144">
        <v>43922</v>
      </c>
      <c r="N120" s="146">
        <v>0</v>
      </c>
      <c r="O120" s="145" t="s">
        <v>128</v>
      </c>
      <c r="P120" s="147">
        <v>209000</v>
      </c>
      <c r="Q120" s="147">
        <v>16500</v>
      </c>
      <c r="R120" s="148" t="s">
        <v>128</v>
      </c>
    </row>
    <row r="121" spans="1:32" s="38" customFormat="1" ht="18.75" customHeight="1" x14ac:dyDescent="0.15">
      <c r="A121" s="111"/>
      <c r="B121" s="72" t="s">
        <v>101</v>
      </c>
      <c r="C121" s="163" t="s">
        <v>125</v>
      </c>
      <c r="D121" s="163"/>
      <c r="G121" s="74">
        <v>6</v>
      </c>
      <c r="H121" s="144"/>
      <c r="I121" s="144"/>
      <c r="J121" s="145"/>
      <c r="K121" s="145"/>
      <c r="L121" s="146"/>
      <c r="M121" s="144"/>
      <c r="N121" s="146"/>
      <c r="O121" s="145"/>
      <c r="P121" s="147"/>
      <c r="Q121" s="147"/>
      <c r="R121" s="148"/>
    </row>
    <row r="122" spans="1:32" s="38" customFormat="1" ht="18.75" customHeight="1" x14ac:dyDescent="0.15">
      <c r="A122" s="111"/>
      <c r="B122" s="165" t="s">
        <v>102</v>
      </c>
      <c r="C122" s="167" t="s">
        <v>136</v>
      </c>
      <c r="D122" s="167"/>
      <c r="E122" s="167"/>
      <c r="G122" s="74">
        <v>7</v>
      </c>
      <c r="H122" s="85"/>
      <c r="I122" s="85"/>
      <c r="J122" s="86"/>
      <c r="K122" s="86"/>
      <c r="L122" s="87"/>
      <c r="M122" s="85"/>
      <c r="N122" s="87"/>
      <c r="O122" s="86"/>
      <c r="P122" s="88"/>
      <c r="Q122" s="88"/>
      <c r="R122" s="89"/>
    </row>
    <row r="123" spans="1:32" s="38" customFormat="1" ht="18.75" customHeight="1" x14ac:dyDescent="0.15">
      <c r="A123" s="111"/>
      <c r="B123" s="166"/>
      <c r="C123" s="168"/>
      <c r="D123" s="168"/>
      <c r="E123" s="168"/>
      <c r="G123" s="74">
        <v>8</v>
      </c>
      <c r="H123" s="85"/>
      <c r="I123" s="85"/>
      <c r="J123" s="86"/>
      <c r="K123" s="86"/>
      <c r="L123" s="87"/>
      <c r="M123" s="85"/>
      <c r="N123" s="87"/>
      <c r="O123" s="86"/>
      <c r="P123" s="88"/>
      <c r="Q123" s="88"/>
      <c r="R123" s="89"/>
    </row>
    <row r="124" spans="1:32" s="38" customFormat="1" ht="18.75" customHeight="1" x14ac:dyDescent="0.15">
      <c r="A124" s="111"/>
      <c r="G124" s="74">
        <v>9</v>
      </c>
      <c r="H124" s="85"/>
      <c r="I124" s="85"/>
      <c r="J124" s="86"/>
      <c r="K124" s="86"/>
      <c r="L124" s="87"/>
      <c r="M124" s="85"/>
      <c r="N124" s="87"/>
      <c r="O124" s="86"/>
      <c r="P124" s="88"/>
      <c r="Q124" s="88"/>
      <c r="R124" s="89"/>
    </row>
  </sheetData>
  <sheetProtection algorithmName="SHA-512" hashValue="U1NN7GUYvAJoF3ARI9gK+0ylCnzYmvoVQtqCr3tTVmpHVUUhRrTRYHA9l6yaZ0rMdAcU6p9vljFGfSrMQfGxWA==" saltValue="VT/a+AVG1KIG1WBo2Kgbrw==" spinCount="100000" sheet="1" objects="1" scenarios="1"/>
  <mergeCells count="145">
    <mergeCell ref="A3:B3"/>
    <mergeCell ref="A5:B5"/>
    <mergeCell ref="A7:B7"/>
    <mergeCell ref="A9:B9"/>
    <mergeCell ref="A11:B11"/>
    <mergeCell ref="A13:B13"/>
    <mergeCell ref="A15:B15"/>
    <mergeCell ref="A17:B17"/>
    <mergeCell ref="C95:D95"/>
    <mergeCell ref="B83:B84"/>
    <mergeCell ref="C83:E84"/>
    <mergeCell ref="C90:E90"/>
    <mergeCell ref="C69:D69"/>
    <mergeCell ref="B70:B71"/>
    <mergeCell ref="C70:E71"/>
    <mergeCell ref="C77:E77"/>
    <mergeCell ref="C51:E51"/>
    <mergeCell ref="C54:D54"/>
    <mergeCell ref="C55:D55"/>
    <mergeCell ref="C56:D56"/>
    <mergeCell ref="B57:B58"/>
    <mergeCell ref="C57:E58"/>
    <mergeCell ref="C64:E64"/>
    <mergeCell ref="A19:B19"/>
    <mergeCell ref="B96:B97"/>
    <mergeCell ref="C96:E97"/>
    <mergeCell ref="C103:E103"/>
    <mergeCell ref="G103:G105"/>
    <mergeCell ref="H103:H105"/>
    <mergeCell ref="I103:O103"/>
    <mergeCell ref="P103:R103"/>
    <mergeCell ref="I104:L104"/>
    <mergeCell ref="M104:N104"/>
    <mergeCell ref="O104:O105"/>
    <mergeCell ref="P104:P105"/>
    <mergeCell ref="Q104:Q105"/>
    <mergeCell ref="R104:R105"/>
    <mergeCell ref="G90:G92"/>
    <mergeCell ref="H90:H92"/>
    <mergeCell ref="I90:O90"/>
    <mergeCell ref="P90:R90"/>
    <mergeCell ref="I91:L91"/>
    <mergeCell ref="M91:N91"/>
    <mergeCell ref="O91:O92"/>
    <mergeCell ref="P91:P92"/>
    <mergeCell ref="Q91:Q92"/>
    <mergeCell ref="R91:R92"/>
    <mergeCell ref="G77:G79"/>
    <mergeCell ref="H77:H79"/>
    <mergeCell ref="I77:O77"/>
    <mergeCell ref="P77:R77"/>
    <mergeCell ref="I78:L78"/>
    <mergeCell ref="M78:N78"/>
    <mergeCell ref="O78:O79"/>
    <mergeCell ref="P78:P79"/>
    <mergeCell ref="Q78:Q79"/>
    <mergeCell ref="R78:R79"/>
    <mergeCell ref="G51:G53"/>
    <mergeCell ref="H51:H53"/>
    <mergeCell ref="I51:O51"/>
    <mergeCell ref="P51:R51"/>
    <mergeCell ref="I52:L52"/>
    <mergeCell ref="M52:N52"/>
    <mergeCell ref="O52:O53"/>
    <mergeCell ref="P52:P53"/>
    <mergeCell ref="Q52:Q53"/>
    <mergeCell ref="R52:R53"/>
    <mergeCell ref="G64:G66"/>
    <mergeCell ref="H64:H66"/>
    <mergeCell ref="I64:O64"/>
    <mergeCell ref="C121:D121"/>
    <mergeCell ref="B122:B123"/>
    <mergeCell ref="C122:E123"/>
    <mergeCell ref="C120:D120"/>
    <mergeCell ref="C116:E116"/>
    <mergeCell ref="G116:G118"/>
    <mergeCell ref="H116:H118"/>
    <mergeCell ref="I116:O116"/>
    <mergeCell ref="B109:B110"/>
    <mergeCell ref="C106:D106"/>
    <mergeCell ref="C107:D107"/>
    <mergeCell ref="C93:D93"/>
    <mergeCell ref="C94:D94"/>
    <mergeCell ref="C82:D82"/>
    <mergeCell ref="C80:D80"/>
    <mergeCell ref="C81:D81"/>
    <mergeCell ref="B102:AC102"/>
    <mergeCell ref="B76:AC76"/>
    <mergeCell ref="B89:AC89"/>
    <mergeCell ref="P64:R64"/>
    <mergeCell ref="I65:L65"/>
    <mergeCell ref="P116:R116"/>
    <mergeCell ref="I117:L117"/>
    <mergeCell ref="M117:N117"/>
    <mergeCell ref="O117:O118"/>
    <mergeCell ref="P117:P118"/>
    <mergeCell ref="Q117:Q118"/>
    <mergeCell ref="R117:R118"/>
    <mergeCell ref="C119:D119"/>
    <mergeCell ref="C108:D108"/>
    <mergeCell ref="C109:E110"/>
    <mergeCell ref="B115:AC115"/>
    <mergeCell ref="M65:N65"/>
    <mergeCell ref="O65:O66"/>
    <mergeCell ref="P65:P66"/>
    <mergeCell ref="Q65:Q66"/>
    <mergeCell ref="R65:R66"/>
    <mergeCell ref="C67:D67"/>
    <mergeCell ref="C68:D68"/>
    <mergeCell ref="B24:AC24"/>
    <mergeCell ref="B50:AC50"/>
    <mergeCell ref="B63:AC63"/>
    <mergeCell ref="C41:D41"/>
    <mergeCell ref="C42:D42"/>
    <mergeCell ref="C43:D43"/>
    <mergeCell ref="C25:E25"/>
    <mergeCell ref="G25:G27"/>
    <mergeCell ref="H25:H27"/>
    <mergeCell ref="I25:O25"/>
    <mergeCell ref="P25:R25"/>
    <mergeCell ref="I26:L26"/>
    <mergeCell ref="M26:N26"/>
    <mergeCell ref="O26:O27"/>
    <mergeCell ref="P26:P27"/>
    <mergeCell ref="Q26:Q27"/>
    <mergeCell ref="R26:R27"/>
    <mergeCell ref="C28:D28"/>
    <mergeCell ref="C29:D29"/>
    <mergeCell ref="C30:D30"/>
    <mergeCell ref="B37:AC37"/>
    <mergeCell ref="B44:B45"/>
    <mergeCell ref="C44:E45"/>
    <mergeCell ref="B31:B32"/>
    <mergeCell ref="C31:E32"/>
    <mergeCell ref="C38:E38"/>
    <mergeCell ref="G38:G40"/>
    <mergeCell ref="H38:H40"/>
    <mergeCell ref="I38:O38"/>
    <mergeCell ref="P38:R38"/>
    <mergeCell ref="I39:L39"/>
    <mergeCell ref="M39:N39"/>
    <mergeCell ref="O39:O40"/>
    <mergeCell ref="P39:P40"/>
    <mergeCell ref="Q39:Q40"/>
    <mergeCell ref="R39:R40"/>
  </mergeCells>
  <phoneticPr fontId="2"/>
  <conditionalFormatting sqref="S37">
    <cfRule type="cellIs" dxfId="12" priority="760" stopIfTrue="1" operator="equal">
      <formula>R34</formula>
    </cfRule>
  </conditionalFormatting>
  <conditionalFormatting sqref="R49">
    <cfRule type="cellIs" dxfId="11" priority="742" stopIfTrue="1" operator="equal">
      <formula>R47</formula>
    </cfRule>
  </conditionalFormatting>
  <conditionalFormatting sqref="S34:S35 T37">
    <cfRule type="expression" dxfId="10" priority="762" stopIfTrue="1">
      <formula>R34=#REF!</formula>
    </cfRule>
  </conditionalFormatting>
  <conditionalFormatting sqref="R34:R35">
    <cfRule type="cellIs" dxfId="9" priority="763" stopIfTrue="1" operator="equal">
      <formula>#REF!</formula>
    </cfRule>
  </conditionalFormatting>
  <conditionalFormatting sqref="S34:S35 T37">
    <cfRule type="expression" dxfId="8" priority="765" stopIfTrue="1">
      <formula>#REF!=R34</formula>
    </cfRule>
  </conditionalFormatting>
  <conditionalFormatting sqref="U34:U35 V37">
    <cfRule type="expression" dxfId="7" priority="766" stopIfTrue="1">
      <formula>#REF!=R34</formula>
    </cfRule>
  </conditionalFormatting>
  <conditionalFormatting sqref="S6">
    <cfRule type="cellIs" dxfId="6" priority="11" stopIfTrue="1" operator="equal">
      <formula>R4</formula>
    </cfRule>
  </conditionalFormatting>
  <conditionalFormatting sqref="T6">
    <cfRule type="expression" dxfId="5" priority="10" stopIfTrue="1">
      <formula>S6=#REF!</formula>
    </cfRule>
  </conditionalFormatting>
  <conditionalFormatting sqref="T6">
    <cfRule type="expression" dxfId="4" priority="9" stopIfTrue="1">
      <formula>#REF!=S6</formula>
    </cfRule>
  </conditionalFormatting>
  <conditionalFormatting sqref="V6">
    <cfRule type="expression" dxfId="3" priority="8" stopIfTrue="1">
      <formula>#REF!=S6</formula>
    </cfRule>
  </conditionalFormatting>
  <conditionalFormatting sqref="R8">
    <cfRule type="cellIs" dxfId="2" priority="3" stopIfTrue="1" operator="equal">
      <formula>#REF!</formula>
    </cfRule>
  </conditionalFormatting>
  <conditionalFormatting sqref="R50">
    <cfRule type="cellIs" dxfId="1" priority="768" stopIfTrue="1" operator="equal">
      <formula>R47</formula>
    </cfRule>
  </conditionalFormatting>
  <conditionalFormatting sqref="R47:R48">
    <cfRule type="cellIs" dxfId="0" priority="769" stopIfTrue="1" operator="equal">
      <formula>#REF!</formula>
    </cfRule>
  </conditionalFormatting>
  <dataValidations count="26">
    <dataValidation type="list" allowBlank="1" showInputMessage="1" showErrorMessage="1" sqref="I34:I35 I112:I113 I60" xr:uid="{00000000-0002-0000-0100-000000000000}">
      <formula1>#REF!</formula1>
    </dataValidation>
    <dataValidation type="list" allowBlank="1" showInputMessage="1" showErrorMessage="1" sqref="E34:E35" xr:uid="{00000000-0002-0000-0100-000001000000}">
      <formula1>#REF!</formula1>
    </dataValidation>
    <dataValidation type="whole" allowBlank="1" showInputMessage="1" showErrorMessage="1" sqref="A34:A35 A60" xr:uid="{00000000-0002-0000-0100-000002000000}">
      <formula1>1</formula1>
      <formula2>3</formula2>
    </dataValidation>
    <dataValidation type="whole" operator="equal" allowBlank="1" showInputMessage="1" showErrorMessage="1" sqref="C60 C34:C35 F34:F35 N34:N35 N60 F60" xr:uid="{00000000-0002-0000-0100-000003000000}">
      <formula1>4</formula1>
    </dataValidation>
    <dataValidation type="list" allowBlank="1" showInputMessage="1" showErrorMessage="1" sqref="K34:K35 K112:K113 K60:K61" xr:uid="{00000000-0002-0000-0100-000004000000}">
      <formula1>$K$1:$K$1</formula1>
    </dataValidation>
    <dataValidation type="list" allowBlank="1" showInputMessage="1" showErrorMessage="1" sqref="I61" xr:uid="{00000000-0002-0000-0100-000005000000}">
      <formula1>$J$1:$J$1</formula1>
    </dataValidation>
    <dataValidation type="list" allowBlank="1" showInputMessage="1" showErrorMessage="1" sqref="H61 P60:P61 P34:P35" xr:uid="{00000000-0002-0000-0100-000006000000}">
      <formula1>$I$1:$I$1</formula1>
    </dataValidation>
    <dataValidation type="whole" allowBlank="1" showInputMessage="1" showErrorMessage="1" sqref="D61 G61" xr:uid="{00000000-0002-0000-0100-000007000000}">
      <formula1>18</formula1>
      <formula2>19</formula2>
    </dataValidation>
    <dataValidation type="list" allowBlank="1" showInputMessage="1" showErrorMessage="1" sqref="E60:E61" xr:uid="{00000000-0002-0000-0100-000008000000}">
      <formula1>$H$1:$H$1</formula1>
    </dataValidation>
    <dataValidation imeMode="hiragana" allowBlank="1" showInputMessage="1" showErrorMessage="1" sqref="C25:E25 C38:E38 C51:E51 C64:E64 C77:E77 C90:E90 C103:E103 C116:E116" xr:uid="{00000000-0002-0000-0100-00000A000000}"/>
    <dataValidation type="custom" imeMode="off" allowBlank="1" showInputMessage="1" showErrorMessage="1" errorTitle="適用年月日" error="適用年月日の&quot;月&quot;は、入力月と同じ月です" promptTitle="適用年月日" prompt="適用年月日の&quot;月&quot;は、入力月と同じ月です" sqref="H33 H46 H59 H67 H85 H98 H111 H124" xr:uid="{43E15998-C0B6-4FFA-8B95-CE5C03780730}">
      <formula1>MONTH(H33)=9</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32 H45 H58 H84 H97 H110 H123" xr:uid="{F65484F3-94B2-4DB8-B014-122F173B83DD}">
      <formula1>MONTH(H32)=8</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31 H44 H57 H83 H96 H109 H122" xr:uid="{72F614F9-84D0-455D-A770-90504851DD7C}">
      <formula1>MONTH(H31)=7</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30 H43 H56 H82 H95 H108 H121" xr:uid="{B324B7CA-AEE7-4C90-A998-0199D4F4B8D7}">
      <formula1>MONTH(H30)=6</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29 H42 H55 H81 H94 H107 H120" xr:uid="{567013CD-7B8D-4E8F-9F4C-1EF1B6F8A4C4}">
      <formula1>MONTH(H29)=5</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28 H41 H54 H80 H93 H106 H119" xr:uid="{99F23C64-4A66-4D6F-8EE9-F9CBB9626E65}">
      <formula1>MONTH(H28)=4</formula1>
    </dataValidation>
    <dataValidation imeMode="halfKatakana" allowBlank="1" showInputMessage="1" showErrorMessage="1" sqref="C30:D30 C43:D43 C56:D56 C69:D69 C82:D82 C95:D95 C108:D108 C121:D121" xr:uid="{BAA70DC5-6255-4986-8B90-052AECCF007D}"/>
    <dataValidation imeMode="off" allowBlank="1" showInputMessage="1" showErrorMessage="1" sqref="D26 P28:Q33 I28:N33 C28:D29 D39 P41:Q46 I41:N46 C41:D42 D52 P54:Q59 I54:N59 C54:D55 D65 C67:D68 P67:Q72 I67:N72 D78 P80:Q85 I80:N85 C80:D81 D91 P93:Q98 I93:N98 C93:D94 D104 P106:Q111 I106:N111 C106:D107 D117 P119:Q124 I119:N124 C119:D120" xr:uid="{EE977500-EF45-40B6-84BC-D944E729A547}"/>
    <dataValidation type="list" allowBlank="1" showInputMessage="1" showErrorMessage="1" sqref="C26 C39 C52 C65 C78 C91 C104 C117" xr:uid="{89BB8655-5A9E-4B95-872F-713B1BBE1FFE}">
      <formula1>"A,D,E"</formula1>
    </dataValidation>
    <dataValidation type="list" showInputMessage="1" showErrorMessage="1" sqref="R28:R33 O28:O33 R41:R46 O41:O46 R54:R59 O54:O59 R67:R72 O67:O72 R80:R85 O80:O85 R93:R98 O93:O98 R106:R111 O106:O111 R119:R124 O119:O124" xr:uid="{3A59339D-8E40-4B10-88A2-24100F8BC7F0}">
      <formula1>"通常者,育休者,休職者"</formula1>
    </dataValidation>
    <dataValidation type="list" showInputMessage="1" showErrorMessage="1" sqref="D32 D45" xr:uid="{30AA3D8F-4543-48F1-8DB3-493EE72703CD}">
      <formula1>",A,D,E"</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72" xr:uid="{BAA3D206-61D1-4578-AB63-D8D9CE2194EE}">
      <formula1>MONTH(H72)=2</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71" xr:uid="{3D9E7E6B-589D-4525-8335-4F57D6AB2210}">
      <formula1>MONTH(H71)=1</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70" xr:uid="{8092BA10-F509-4BDC-A0FB-BB490B6C8CEA}">
      <formula1>MONTH(H70)=12</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69" xr:uid="{320BDA2E-3796-4581-9064-17B4027AC8F9}">
      <formula1>MONTH(H69)=11</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68" xr:uid="{2793661F-3EFA-421C-99B4-28C0D669723E}">
      <formula1>MONTH(H68)=10</formula1>
    </dataValidation>
  </dataValidations>
  <hyperlinks>
    <hyperlink ref="A3" location="記入例!A23:A35" display="☆　入力例　１" xr:uid="{57CDD7A2-B200-4519-AD9E-635C03DA2303}"/>
    <hyperlink ref="A5:B5" location="入力例!A36:A48" display="☆　入力例　２" xr:uid="{075B85F0-DB43-4A64-85BE-0F0D18BE8C7A}"/>
    <hyperlink ref="A7:B7" location="入力例!A49:A61" display="☆　入力例　３" xr:uid="{857F19D5-85F1-4AFE-8CB2-A201E4FF8413}"/>
    <hyperlink ref="A9:B9" location="入力例!A62:A74" display="☆　入力例　４" xr:uid="{C342458B-67EC-45D9-8C40-F3D8318BBD28}"/>
    <hyperlink ref="A11:B11" location="入力例!A75:A87" display="☆　入力例　５" xr:uid="{4D545316-8D33-44FB-ABD0-38337330E506}"/>
    <hyperlink ref="A13:B13" location="入力例!A88:A100" display="☆　入力例　６" xr:uid="{0D6F10F4-427B-4068-9922-A51D61C2B436}"/>
    <hyperlink ref="A15:B15" location="入力例!A101:A113" display="☆　入力例　７" xr:uid="{6578EDCD-7525-41DD-B872-0A1BEBB50BD9}"/>
    <hyperlink ref="A17:B17" location="入力例!A114:A126" display="☆　入力例　８" xr:uid="{1259DE86-EC17-479F-BACA-30732ED25628}"/>
    <hyperlink ref="A3:B3" location="入力例!A23:A35" display="☆　入力例　１" xr:uid="{88AE00D3-16A7-47C5-8B2D-E3DA7312A5DA}"/>
  </hyperlinks>
  <printOptions horizontalCentered="1"/>
  <pageMargins left="0.98425196850393704" right="0.51181102362204722" top="0.39370078740157483" bottom="0.19685039370078741" header="0.35433070866141736" footer="0.23622047244094491"/>
  <pageSetup paperSize="9" scale="60" orientation="landscape" verticalDpi="300" r:id="rId1"/>
  <headerFooter alignWithMargins="0"/>
  <rowBreaks count="3" manualBreakCount="3">
    <brk id="22" max="28" man="1"/>
    <brk id="61" max="28" man="1"/>
    <brk id="100"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DC5F6-0BFE-4D86-9CCF-EB448EB7A724}">
  <dimension ref="A7:V1606"/>
  <sheetViews>
    <sheetView workbookViewId="0">
      <selection activeCell="D18" sqref="D18"/>
    </sheetView>
  </sheetViews>
  <sheetFormatPr defaultRowHeight="16.5" x14ac:dyDescent="0.15"/>
  <cols>
    <col min="1" max="1" width="9" style="38"/>
    <col min="2" max="2" width="15" style="38" customWidth="1"/>
    <col min="3" max="3" width="3.75" style="38" customWidth="1"/>
    <col min="4" max="4" width="15" style="38" customWidth="1"/>
    <col min="5" max="5" width="12.625" style="38" customWidth="1"/>
    <col min="6" max="6" width="3.75" style="38" customWidth="1"/>
    <col min="7" max="7" width="6.25" style="38" customWidth="1"/>
    <col min="8" max="9" width="10" style="38" customWidth="1"/>
    <col min="10" max="11" width="5" style="38" customWidth="1"/>
    <col min="12" max="14" width="10" style="38" customWidth="1"/>
    <col min="15" max="15" width="6.25" style="38" customWidth="1"/>
    <col min="16" max="17" width="10" style="38" customWidth="1"/>
    <col min="18" max="18" width="6.25" style="38" customWidth="1"/>
    <col min="19" max="16384" width="9" style="38"/>
  </cols>
  <sheetData>
    <row r="7" spans="1:22" x14ac:dyDescent="0.15">
      <c r="A7" s="188">
        <v>1</v>
      </c>
      <c r="B7" s="71" t="s">
        <v>98</v>
      </c>
      <c r="C7" s="176"/>
      <c r="D7" s="176"/>
      <c r="E7" s="176"/>
      <c r="G7" s="169" t="s">
        <v>93</v>
      </c>
      <c r="H7" s="170" t="s">
        <v>81</v>
      </c>
      <c r="I7" s="169" t="s">
        <v>87</v>
      </c>
      <c r="J7" s="169"/>
      <c r="K7" s="169"/>
      <c r="L7" s="169"/>
      <c r="M7" s="169"/>
      <c r="N7" s="169"/>
      <c r="O7" s="169"/>
      <c r="P7" s="169" t="s">
        <v>88</v>
      </c>
      <c r="Q7" s="169"/>
      <c r="R7" s="169"/>
      <c r="T7" s="178" t="s">
        <v>96</v>
      </c>
      <c r="U7" s="178" t="s">
        <v>95</v>
      </c>
      <c r="V7" s="178" t="s">
        <v>97</v>
      </c>
    </row>
    <row r="8" spans="1:22" x14ac:dyDescent="0.15">
      <c r="A8" s="188"/>
      <c r="B8" s="71" t="s">
        <v>99</v>
      </c>
      <c r="C8" s="83"/>
      <c r="D8" s="84"/>
      <c r="G8" s="169"/>
      <c r="H8" s="170"/>
      <c r="I8" s="169" t="s">
        <v>105</v>
      </c>
      <c r="J8" s="169"/>
      <c r="K8" s="169"/>
      <c r="L8" s="169"/>
      <c r="M8" s="169" t="s">
        <v>5</v>
      </c>
      <c r="N8" s="169"/>
      <c r="O8" s="171" t="s">
        <v>94</v>
      </c>
      <c r="P8" s="170" t="s">
        <v>89</v>
      </c>
      <c r="Q8" s="170" t="s">
        <v>90</v>
      </c>
      <c r="R8" s="171" t="s">
        <v>94</v>
      </c>
      <c r="T8" s="178"/>
      <c r="U8" s="178"/>
      <c r="V8" s="178"/>
    </row>
    <row r="9" spans="1:22" x14ac:dyDescent="0.15">
      <c r="A9" s="188"/>
      <c r="G9" s="169"/>
      <c r="H9" s="170"/>
      <c r="I9" s="73" t="s">
        <v>91</v>
      </c>
      <c r="J9" s="73" t="s">
        <v>86</v>
      </c>
      <c r="K9" s="73" t="s">
        <v>83</v>
      </c>
      <c r="L9" s="73" t="s">
        <v>84</v>
      </c>
      <c r="M9" s="73" t="s">
        <v>92</v>
      </c>
      <c r="N9" s="73" t="s">
        <v>85</v>
      </c>
      <c r="O9" s="172"/>
      <c r="P9" s="170"/>
      <c r="Q9" s="170"/>
      <c r="R9" s="172"/>
      <c r="T9" s="178"/>
      <c r="U9" s="178"/>
      <c r="V9" s="178"/>
    </row>
    <row r="10" spans="1:22" x14ac:dyDescent="0.15">
      <c r="A10" s="188"/>
      <c r="B10" s="71" t="s">
        <v>100</v>
      </c>
      <c r="C10" s="176"/>
      <c r="D10" s="176"/>
      <c r="G10" s="74">
        <v>4</v>
      </c>
      <c r="H10" s="85"/>
      <c r="I10" s="85"/>
      <c r="J10" s="86"/>
      <c r="K10" s="86"/>
      <c r="L10" s="87"/>
      <c r="M10" s="85"/>
      <c r="N10" s="87"/>
      <c r="O10" s="86"/>
      <c r="P10" s="88"/>
      <c r="Q10" s="88"/>
      <c r="R10" s="89"/>
      <c r="T10" s="38" t="str">
        <f>IF(H10="","",1)</f>
        <v/>
      </c>
      <c r="U10" s="38" t="str">
        <f>IF(COUNTIF(T10:T21,"&gt;0")=0,"",1)</f>
        <v/>
      </c>
      <c r="V10" s="38" t="str">
        <f>IF(U10=1,COUNTIF(U$10:U10,"&gt;0"),"")</f>
        <v/>
      </c>
    </row>
    <row r="11" spans="1:22" x14ac:dyDescent="0.15">
      <c r="A11" s="188"/>
      <c r="B11" s="71" t="s">
        <v>154</v>
      </c>
      <c r="C11" s="179"/>
      <c r="D11" s="179"/>
      <c r="G11" s="74">
        <v>5</v>
      </c>
      <c r="H11" s="85"/>
      <c r="I11" s="85"/>
      <c r="J11" s="86"/>
      <c r="K11" s="86"/>
      <c r="L11" s="87"/>
      <c r="M11" s="85"/>
      <c r="N11" s="87"/>
      <c r="O11" s="86"/>
      <c r="P11" s="88"/>
      <c r="Q11" s="88"/>
      <c r="R11" s="89"/>
      <c r="T11" s="38" t="str">
        <f t="shared" ref="T11:T21" si="0">IF(H11="","",1)</f>
        <v/>
      </c>
    </row>
    <row r="12" spans="1:22" x14ac:dyDescent="0.15">
      <c r="A12" s="188"/>
      <c r="B12" s="72" t="s">
        <v>101</v>
      </c>
      <c r="C12" s="177"/>
      <c r="D12" s="177"/>
      <c r="G12" s="74">
        <v>6</v>
      </c>
      <c r="H12" s="85"/>
      <c r="I12" s="85"/>
      <c r="J12" s="86"/>
      <c r="K12" s="86"/>
      <c r="L12" s="87"/>
      <c r="M12" s="85"/>
      <c r="N12" s="87"/>
      <c r="O12" s="86"/>
      <c r="P12" s="88"/>
      <c r="Q12" s="88"/>
      <c r="R12" s="89"/>
      <c r="T12" s="38" t="str">
        <f t="shared" si="0"/>
        <v/>
      </c>
    </row>
    <row r="13" spans="1:22" ht="16.5" customHeight="1" x14ac:dyDescent="0.15">
      <c r="A13" s="188"/>
      <c r="B13" s="165" t="s">
        <v>102</v>
      </c>
      <c r="C13" s="182"/>
      <c r="D13" s="182"/>
      <c r="E13" s="182"/>
      <c r="G13" s="74">
        <v>7</v>
      </c>
      <c r="H13" s="85"/>
      <c r="I13" s="85"/>
      <c r="J13" s="86"/>
      <c r="K13" s="86"/>
      <c r="L13" s="87"/>
      <c r="M13" s="85"/>
      <c r="N13" s="87"/>
      <c r="O13" s="86"/>
      <c r="P13" s="88"/>
      <c r="Q13" s="88"/>
      <c r="R13" s="89"/>
      <c r="T13" s="38" t="str">
        <f t="shared" si="0"/>
        <v/>
      </c>
    </row>
    <row r="14" spans="1:22" x14ac:dyDescent="0.15">
      <c r="A14" s="188"/>
      <c r="B14" s="166"/>
      <c r="C14" s="183"/>
      <c r="D14" s="183"/>
      <c r="E14" s="183"/>
      <c r="G14" s="74">
        <v>8</v>
      </c>
      <c r="H14" s="85"/>
      <c r="I14" s="85"/>
      <c r="J14" s="86"/>
      <c r="K14" s="86"/>
      <c r="L14" s="87"/>
      <c r="M14" s="85"/>
      <c r="N14" s="87"/>
      <c r="O14" s="86"/>
      <c r="P14" s="88"/>
      <c r="Q14" s="88"/>
      <c r="R14" s="89"/>
      <c r="T14" s="38" t="str">
        <f t="shared" si="0"/>
        <v/>
      </c>
    </row>
    <row r="15" spans="1:22" x14ac:dyDescent="0.15">
      <c r="A15" s="188"/>
      <c r="G15" s="74">
        <v>9</v>
      </c>
      <c r="H15" s="85"/>
      <c r="I15" s="85"/>
      <c r="J15" s="86"/>
      <c r="K15" s="86"/>
      <c r="L15" s="87"/>
      <c r="M15" s="85"/>
      <c r="N15" s="87"/>
      <c r="O15" s="86"/>
      <c r="P15" s="88"/>
      <c r="Q15" s="88"/>
      <c r="R15" s="89"/>
      <c r="T15" s="38" t="str">
        <f t="shared" si="0"/>
        <v/>
      </c>
    </row>
    <row r="16" spans="1:22" x14ac:dyDescent="0.15">
      <c r="A16" s="188"/>
      <c r="G16" s="74">
        <v>10</v>
      </c>
      <c r="H16" s="85"/>
      <c r="I16" s="85"/>
      <c r="J16" s="86"/>
      <c r="K16" s="86"/>
      <c r="L16" s="87"/>
      <c r="M16" s="85"/>
      <c r="N16" s="87"/>
      <c r="O16" s="86"/>
      <c r="P16" s="88"/>
      <c r="Q16" s="88"/>
      <c r="R16" s="89"/>
      <c r="T16" s="38" t="str">
        <f t="shared" si="0"/>
        <v/>
      </c>
    </row>
    <row r="17" spans="1:22" x14ac:dyDescent="0.15">
      <c r="A17" s="188"/>
      <c r="B17" s="53"/>
      <c r="C17" s="53"/>
      <c r="D17" s="51"/>
      <c r="E17" s="51"/>
      <c r="G17" s="74">
        <v>11</v>
      </c>
      <c r="H17" s="85"/>
      <c r="I17" s="85"/>
      <c r="J17" s="86"/>
      <c r="K17" s="86"/>
      <c r="L17" s="87"/>
      <c r="M17" s="85"/>
      <c r="N17" s="87"/>
      <c r="O17" s="86"/>
      <c r="P17" s="88"/>
      <c r="Q17" s="88"/>
      <c r="R17" s="89"/>
      <c r="T17" s="38" t="str">
        <f t="shared" si="0"/>
        <v/>
      </c>
    </row>
    <row r="18" spans="1:22" x14ac:dyDescent="0.15">
      <c r="A18" s="188"/>
      <c r="B18" s="53"/>
      <c r="C18" s="53"/>
      <c r="D18" s="51"/>
      <c r="E18" s="51"/>
      <c r="G18" s="74">
        <v>12</v>
      </c>
      <c r="H18" s="85"/>
      <c r="I18" s="85"/>
      <c r="J18" s="86"/>
      <c r="K18" s="86"/>
      <c r="L18" s="87"/>
      <c r="M18" s="85"/>
      <c r="N18" s="87"/>
      <c r="O18" s="86"/>
      <c r="P18" s="88"/>
      <c r="Q18" s="88"/>
      <c r="R18" s="89"/>
      <c r="T18" s="38" t="str">
        <f t="shared" si="0"/>
        <v/>
      </c>
    </row>
    <row r="19" spans="1:22" x14ac:dyDescent="0.15">
      <c r="A19" s="188"/>
      <c r="B19" s="51"/>
      <c r="C19" s="51"/>
      <c r="D19" s="51"/>
      <c r="E19" s="51"/>
      <c r="G19" s="74">
        <v>1</v>
      </c>
      <c r="H19" s="85"/>
      <c r="I19" s="85"/>
      <c r="J19" s="86"/>
      <c r="K19" s="86"/>
      <c r="L19" s="87"/>
      <c r="M19" s="85"/>
      <c r="N19" s="87"/>
      <c r="O19" s="86"/>
      <c r="P19" s="88"/>
      <c r="Q19" s="88"/>
      <c r="R19" s="89"/>
      <c r="T19" s="38" t="str">
        <f t="shared" si="0"/>
        <v/>
      </c>
    </row>
    <row r="20" spans="1:22" x14ac:dyDescent="0.15">
      <c r="A20" s="188"/>
      <c r="B20" s="51"/>
      <c r="C20" s="51"/>
      <c r="D20" s="51"/>
      <c r="E20" s="51"/>
      <c r="G20" s="74">
        <v>2</v>
      </c>
      <c r="H20" s="85"/>
      <c r="I20" s="85"/>
      <c r="J20" s="86"/>
      <c r="K20" s="86"/>
      <c r="L20" s="87"/>
      <c r="M20" s="85"/>
      <c r="N20" s="87"/>
      <c r="O20" s="86"/>
      <c r="P20" s="88"/>
      <c r="Q20" s="88"/>
      <c r="R20" s="89"/>
      <c r="T20" s="38" t="str">
        <f t="shared" si="0"/>
        <v/>
      </c>
    </row>
    <row r="21" spans="1:22" x14ac:dyDescent="0.15">
      <c r="A21" s="188"/>
      <c r="G21" s="74">
        <v>3</v>
      </c>
      <c r="H21" s="85"/>
      <c r="I21" s="85"/>
      <c r="J21" s="86"/>
      <c r="K21" s="86"/>
      <c r="L21" s="87"/>
      <c r="M21" s="85"/>
      <c r="N21" s="87"/>
      <c r="O21" s="86"/>
      <c r="P21" s="88"/>
      <c r="Q21" s="88"/>
      <c r="R21" s="89"/>
      <c r="T21" s="38" t="str">
        <f t="shared" si="0"/>
        <v/>
      </c>
    </row>
    <row r="22" spans="1:22" x14ac:dyDescent="0.15">
      <c r="A22" s="188"/>
    </row>
    <row r="23" spans="1:22" x14ac:dyDescent="0.15">
      <c r="A23" s="188">
        <v>2</v>
      </c>
      <c r="B23" s="71" t="s">
        <v>98</v>
      </c>
      <c r="C23" s="180" t="str">
        <f>IF(C7="","",C7)</f>
        <v/>
      </c>
      <c r="D23" s="180"/>
      <c r="E23" s="180"/>
      <c r="G23" s="169" t="s">
        <v>93</v>
      </c>
      <c r="H23" s="170" t="s">
        <v>81</v>
      </c>
      <c r="I23" s="169" t="s">
        <v>87</v>
      </c>
      <c r="J23" s="169"/>
      <c r="K23" s="169"/>
      <c r="L23" s="169"/>
      <c r="M23" s="169"/>
      <c r="N23" s="169"/>
      <c r="O23" s="169"/>
      <c r="P23" s="169" t="s">
        <v>88</v>
      </c>
      <c r="Q23" s="169"/>
      <c r="R23" s="169"/>
      <c r="T23" s="178" t="s">
        <v>96</v>
      </c>
      <c r="U23" s="178" t="s">
        <v>95</v>
      </c>
      <c r="V23" s="178" t="s">
        <v>97</v>
      </c>
    </row>
    <row r="24" spans="1:22" ht="16.5" customHeight="1" x14ac:dyDescent="0.15">
      <c r="A24" s="188"/>
      <c r="B24" s="71" t="s">
        <v>99</v>
      </c>
      <c r="C24" s="90" t="str">
        <f>IF(C8="","",C8)</f>
        <v/>
      </c>
      <c r="D24" s="91" t="str">
        <f>IF(D8="","",D8)</f>
        <v/>
      </c>
      <c r="E24" s="75"/>
      <c r="G24" s="169"/>
      <c r="H24" s="170"/>
      <c r="I24" s="169" t="s">
        <v>82</v>
      </c>
      <c r="J24" s="169"/>
      <c r="K24" s="169"/>
      <c r="L24" s="169"/>
      <c r="M24" s="169" t="s">
        <v>5</v>
      </c>
      <c r="N24" s="169"/>
      <c r="O24" s="171" t="s">
        <v>94</v>
      </c>
      <c r="P24" s="170" t="s">
        <v>84</v>
      </c>
      <c r="Q24" s="170" t="s">
        <v>85</v>
      </c>
      <c r="R24" s="171" t="s">
        <v>94</v>
      </c>
      <c r="T24" s="178"/>
      <c r="U24" s="178"/>
      <c r="V24" s="178"/>
    </row>
    <row r="25" spans="1:22" x14ac:dyDescent="0.15">
      <c r="A25" s="188"/>
      <c r="B25" s="51"/>
      <c r="C25" s="51"/>
      <c r="D25" s="51"/>
      <c r="E25" s="51"/>
      <c r="G25" s="169"/>
      <c r="H25" s="170"/>
      <c r="I25" s="73" t="s">
        <v>91</v>
      </c>
      <c r="J25" s="73" t="s">
        <v>86</v>
      </c>
      <c r="K25" s="73" t="s">
        <v>83</v>
      </c>
      <c r="L25" s="73" t="s">
        <v>84</v>
      </c>
      <c r="M25" s="73" t="s">
        <v>92</v>
      </c>
      <c r="N25" s="73" t="s">
        <v>85</v>
      </c>
      <c r="O25" s="172"/>
      <c r="P25" s="170"/>
      <c r="Q25" s="170"/>
      <c r="R25" s="172"/>
      <c r="T25" s="178"/>
      <c r="U25" s="178"/>
      <c r="V25" s="178"/>
    </row>
    <row r="26" spans="1:22" x14ac:dyDescent="0.15">
      <c r="A26" s="188"/>
      <c r="B26" s="71" t="s">
        <v>100</v>
      </c>
      <c r="C26" s="176"/>
      <c r="D26" s="176"/>
      <c r="G26" s="74">
        <v>4</v>
      </c>
      <c r="H26" s="85"/>
      <c r="I26" s="85"/>
      <c r="J26" s="86"/>
      <c r="K26" s="86"/>
      <c r="L26" s="87"/>
      <c r="M26" s="85"/>
      <c r="N26" s="87"/>
      <c r="O26" s="86"/>
      <c r="P26" s="88"/>
      <c r="Q26" s="88"/>
      <c r="R26" s="89"/>
      <c r="T26" s="38" t="str">
        <f>IF(H26="","",1)</f>
        <v/>
      </c>
      <c r="U26" s="38" t="str">
        <f>IF(COUNTIF(T26:T37,"&gt;0")=0,"",1)</f>
        <v/>
      </c>
      <c r="V26" s="38" t="str">
        <f>IF(U26=1,COUNTIF(U$10:U26,"&gt;0"),"")</f>
        <v/>
      </c>
    </row>
    <row r="27" spans="1:22" x14ac:dyDescent="0.15">
      <c r="A27" s="188"/>
      <c r="B27" s="71" t="s">
        <v>154</v>
      </c>
      <c r="C27" s="179"/>
      <c r="D27" s="179"/>
      <c r="G27" s="74">
        <v>5</v>
      </c>
      <c r="H27" s="85"/>
      <c r="I27" s="85"/>
      <c r="J27" s="86"/>
      <c r="K27" s="86"/>
      <c r="L27" s="87"/>
      <c r="M27" s="85"/>
      <c r="N27" s="87"/>
      <c r="O27" s="86"/>
      <c r="P27" s="88"/>
      <c r="Q27" s="88"/>
      <c r="R27" s="89"/>
      <c r="T27" s="38" t="str">
        <f t="shared" ref="T27:T37" si="1">IF(H27="","",1)</f>
        <v/>
      </c>
    </row>
    <row r="28" spans="1:22" x14ac:dyDescent="0.15">
      <c r="A28" s="188"/>
      <c r="B28" s="72" t="s">
        <v>101</v>
      </c>
      <c r="C28" s="177"/>
      <c r="D28" s="177"/>
      <c r="G28" s="74">
        <v>6</v>
      </c>
      <c r="H28" s="85"/>
      <c r="I28" s="85"/>
      <c r="J28" s="86"/>
      <c r="K28" s="86"/>
      <c r="L28" s="87"/>
      <c r="M28" s="85"/>
      <c r="N28" s="87"/>
      <c r="O28" s="86"/>
      <c r="P28" s="88"/>
      <c r="Q28" s="88"/>
      <c r="R28" s="89"/>
      <c r="T28" s="38" t="str">
        <f t="shared" si="1"/>
        <v/>
      </c>
    </row>
    <row r="29" spans="1:22" x14ac:dyDescent="0.15">
      <c r="A29" s="188"/>
      <c r="B29" s="165" t="s">
        <v>102</v>
      </c>
      <c r="C29" s="182"/>
      <c r="D29" s="182"/>
      <c r="E29" s="182"/>
      <c r="G29" s="74">
        <v>7</v>
      </c>
      <c r="H29" s="85"/>
      <c r="I29" s="85"/>
      <c r="J29" s="86"/>
      <c r="K29" s="86"/>
      <c r="L29" s="87"/>
      <c r="M29" s="85"/>
      <c r="N29" s="87"/>
      <c r="O29" s="86"/>
      <c r="P29" s="88"/>
      <c r="Q29" s="88"/>
      <c r="R29" s="89"/>
      <c r="T29" s="38" t="str">
        <f t="shared" si="1"/>
        <v/>
      </c>
    </row>
    <row r="30" spans="1:22" x14ac:dyDescent="0.15">
      <c r="A30" s="188"/>
      <c r="B30" s="166"/>
      <c r="C30" s="183"/>
      <c r="D30" s="183"/>
      <c r="E30" s="183"/>
      <c r="G30" s="74">
        <v>8</v>
      </c>
      <c r="H30" s="85"/>
      <c r="I30" s="85"/>
      <c r="J30" s="86"/>
      <c r="K30" s="86"/>
      <c r="L30" s="87"/>
      <c r="M30" s="85"/>
      <c r="N30" s="87"/>
      <c r="O30" s="86"/>
      <c r="P30" s="88"/>
      <c r="Q30" s="88"/>
      <c r="R30" s="89"/>
      <c r="T30" s="38" t="str">
        <f t="shared" si="1"/>
        <v/>
      </c>
    </row>
    <row r="31" spans="1:22" x14ac:dyDescent="0.15">
      <c r="A31" s="188"/>
      <c r="G31" s="74">
        <v>9</v>
      </c>
      <c r="H31" s="85"/>
      <c r="I31" s="85"/>
      <c r="J31" s="86"/>
      <c r="K31" s="86"/>
      <c r="L31" s="87"/>
      <c r="M31" s="85"/>
      <c r="N31" s="87"/>
      <c r="O31" s="86"/>
      <c r="P31" s="88"/>
      <c r="Q31" s="88"/>
      <c r="R31" s="89"/>
      <c r="T31" s="38" t="str">
        <f t="shared" si="1"/>
        <v/>
      </c>
    </row>
    <row r="32" spans="1:22" x14ac:dyDescent="0.15">
      <c r="A32" s="188"/>
      <c r="G32" s="74">
        <v>10</v>
      </c>
      <c r="H32" s="85"/>
      <c r="I32" s="85"/>
      <c r="J32" s="86"/>
      <c r="K32" s="86"/>
      <c r="L32" s="87"/>
      <c r="M32" s="85"/>
      <c r="N32" s="87"/>
      <c r="O32" s="86"/>
      <c r="P32" s="88"/>
      <c r="Q32" s="88"/>
      <c r="R32" s="89"/>
      <c r="T32" s="38" t="str">
        <f t="shared" si="1"/>
        <v/>
      </c>
    </row>
    <row r="33" spans="1:22" x14ac:dyDescent="0.15">
      <c r="A33" s="188"/>
      <c r="G33" s="74">
        <v>11</v>
      </c>
      <c r="H33" s="85"/>
      <c r="I33" s="85"/>
      <c r="J33" s="86"/>
      <c r="K33" s="86"/>
      <c r="L33" s="87"/>
      <c r="M33" s="85"/>
      <c r="N33" s="87"/>
      <c r="O33" s="86"/>
      <c r="P33" s="88"/>
      <c r="Q33" s="88"/>
      <c r="R33" s="89"/>
      <c r="T33" s="38" t="str">
        <f t="shared" si="1"/>
        <v/>
      </c>
    </row>
    <row r="34" spans="1:22" x14ac:dyDescent="0.15">
      <c r="A34" s="188"/>
      <c r="G34" s="74">
        <v>12</v>
      </c>
      <c r="H34" s="85"/>
      <c r="I34" s="85"/>
      <c r="J34" s="86"/>
      <c r="K34" s="86"/>
      <c r="L34" s="87"/>
      <c r="M34" s="85"/>
      <c r="N34" s="87"/>
      <c r="O34" s="86"/>
      <c r="P34" s="88"/>
      <c r="Q34" s="88"/>
      <c r="R34" s="89"/>
      <c r="T34" s="38" t="str">
        <f t="shared" si="1"/>
        <v/>
      </c>
    </row>
    <row r="35" spans="1:22" x14ac:dyDescent="0.15">
      <c r="A35" s="188"/>
      <c r="G35" s="74">
        <v>1</v>
      </c>
      <c r="H35" s="85"/>
      <c r="I35" s="85"/>
      <c r="J35" s="86"/>
      <c r="K35" s="86"/>
      <c r="L35" s="87"/>
      <c r="M35" s="85"/>
      <c r="N35" s="87"/>
      <c r="O35" s="86"/>
      <c r="P35" s="88"/>
      <c r="Q35" s="88"/>
      <c r="R35" s="89"/>
      <c r="T35" s="38" t="str">
        <f t="shared" si="1"/>
        <v/>
      </c>
    </row>
    <row r="36" spans="1:22" x14ac:dyDescent="0.15">
      <c r="A36" s="188"/>
      <c r="G36" s="74">
        <v>2</v>
      </c>
      <c r="H36" s="85"/>
      <c r="I36" s="85"/>
      <c r="J36" s="86"/>
      <c r="K36" s="86"/>
      <c r="L36" s="87"/>
      <c r="M36" s="85"/>
      <c r="N36" s="87"/>
      <c r="O36" s="86"/>
      <c r="P36" s="88"/>
      <c r="Q36" s="88"/>
      <c r="R36" s="89"/>
      <c r="T36" s="38" t="str">
        <f t="shared" si="1"/>
        <v/>
      </c>
    </row>
    <row r="37" spans="1:22" x14ac:dyDescent="0.15">
      <c r="A37" s="188"/>
      <c r="G37" s="74">
        <v>3</v>
      </c>
      <c r="H37" s="85"/>
      <c r="I37" s="85"/>
      <c r="J37" s="86"/>
      <c r="K37" s="86"/>
      <c r="L37" s="87"/>
      <c r="M37" s="85"/>
      <c r="N37" s="87"/>
      <c r="O37" s="86"/>
      <c r="P37" s="88"/>
      <c r="Q37" s="88"/>
      <c r="R37" s="89"/>
      <c r="T37" s="38" t="str">
        <f t="shared" si="1"/>
        <v/>
      </c>
    </row>
    <row r="38" spans="1:22" x14ac:dyDescent="0.15">
      <c r="A38" s="188"/>
    </row>
    <row r="39" spans="1:22" x14ac:dyDescent="0.15">
      <c r="A39" s="188">
        <v>3</v>
      </c>
      <c r="B39" s="71" t="s">
        <v>98</v>
      </c>
      <c r="C39" s="181" t="str">
        <f>IF(C23="","",C23)</f>
        <v/>
      </c>
      <c r="D39" s="181"/>
      <c r="E39" s="181"/>
      <c r="G39" s="169" t="s">
        <v>93</v>
      </c>
      <c r="H39" s="170" t="s">
        <v>81</v>
      </c>
      <c r="I39" s="169" t="s">
        <v>87</v>
      </c>
      <c r="J39" s="169"/>
      <c r="K39" s="169"/>
      <c r="L39" s="169"/>
      <c r="M39" s="169"/>
      <c r="N39" s="169"/>
      <c r="O39" s="169"/>
      <c r="P39" s="169" t="s">
        <v>88</v>
      </c>
      <c r="Q39" s="169"/>
      <c r="R39" s="169"/>
      <c r="T39" s="178" t="s">
        <v>96</v>
      </c>
      <c r="U39" s="178" t="s">
        <v>95</v>
      </c>
      <c r="V39" s="178" t="s">
        <v>97</v>
      </c>
    </row>
    <row r="40" spans="1:22" ht="16.5" customHeight="1" x14ac:dyDescent="0.15">
      <c r="A40" s="188"/>
      <c r="B40" s="71" t="s">
        <v>99</v>
      </c>
      <c r="C40" s="76" t="str">
        <f>IF(C24="","",C24)</f>
        <v/>
      </c>
      <c r="D40" s="77" t="str">
        <f>IF(D24="","",D24)</f>
        <v/>
      </c>
      <c r="E40" s="75"/>
      <c r="G40" s="169"/>
      <c r="H40" s="170"/>
      <c r="I40" s="169" t="s">
        <v>82</v>
      </c>
      <c r="J40" s="169"/>
      <c r="K40" s="169"/>
      <c r="L40" s="169"/>
      <c r="M40" s="169" t="s">
        <v>5</v>
      </c>
      <c r="N40" s="169"/>
      <c r="O40" s="171" t="s">
        <v>94</v>
      </c>
      <c r="P40" s="170" t="s">
        <v>84</v>
      </c>
      <c r="Q40" s="170" t="s">
        <v>85</v>
      </c>
      <c r="R40" s="171" t="s">
        <v>94</v>
      </c>
      <c r="T40" s="178"/>
      <c r="U40" s="178"/>
      <c r="V40" s="178"/>
    </row>
    <row r="41" spans="1:22" x14ac:dyDescent="0.15">
      <c r="A41" s="188"/>
      <c r="B41" s="51"/>
      <c r="C41" s="51"/>
      <c r="D41" s="51"/>
      <c r="E41" s="51"/>
      <c r="G41" s="169"/>
      <c r="H41" s="170"/>
      <c r="I41" s="73" t="s">
        <v>91</v>
      </c>
      <c r="J41" s="73" t="s">
        <v>86</v>
      </c>
      <c r="K41" s="73" t="s">
        <v>83</v>
      </c>
      <c r="L41" s="73" t="s">
        <v>84</v>
      </c>
      <c r="M41" s="73" t="s">
        <v>92</v>
      </c>
      <c r="N41" s="73" t="s">
        <v>85</v>
      </c>
      <c r="O41" s="172"/>
      <c r="P41" s="170"/>
      <c r="Q41" s="170"/>
      <c r="R41" s="172"/>
      <c r="T41" s="178"/>
      <c r="U41" s="178"/>
      <c r="V41" s="178"/>
    </row>
    <row r="42" spans="1:22" x14ac:dyDescent="0.15">
      <c r="A42" s="188"/>
      <c r="B42" s="71" t="s">
        <v>100</v>
      </c>
      <c r="C42" s="176"/>
      <c r="D42" s="176"/>
      <c r="G42" s="74">
        <v>4</v>
      </c>
      <c r="H42" s="85"/>
      <c r="I42" s="85"/>
      <c r="J42" s="86"/>
      <c r="K42" s="86"/>
      <c r="L42" s="87"/>
      <c r="M42" s="85"/>
      <c r="N42" s="87"/>
      <c r="O42" s="86"/>
      <c r="P42" s="88"/>
      <c r="Q42" s="88"/>
      <c r="R42" s="89"/>
      <c r="T42" s="38" t="str">
        <f>IF(H42="","",1)</f>
        <v/>
      </c>
      <c r="U42" s="38" t="str">
        <f>IF(COUNTIF(T42:T53,"&gt;0")=0,"",1)</f>
        <v/>
      </c>
      <c r="V42" s="38" t="str">
        <f>IF(U42=1,COUNTIF(U$10:U42,"&gt;0"),"")</f>
        <v/>
      </c>
    </row>
    <row r="43" spans="1:22" x14ac:dyDescent="0.15">
      <c r="A43" s="188"/>
      <c r="B43" s="71" t="s">
        <v>154</v>
      </c>
      <c r="C43" s="179"/>
      <c r="D43" s="179"/>
      <c r="G43" s="74">
        <v>5</v>
      </c>
      <c r="H43" s="85"/>
      <c r="I43" s="85"/>
      <c r="J43" s="86"/>
      <c r="K43" s="86"/>
      <c r="L43" s="87"/>
      <c r="M43" s="85"/>
      <c r="N43" s="87"/>
      <c r="O43" s="86"/>
      <c r="P43" s="88"/>
      <c r="Q43" s="88"/>
      <c r="R43" s="89"/>
      <c r="T43" s="38" t="str">
        <f t="shared" ref="T43:T53" si="2">IF(H43="","",1)</f>
        <v/>
      </c>
    </row>
    <row r="44" spans="1:22" x14ac:dyDescent="0.15">
      <c r="A44" s="188"/>
      <c r="B44" s="72" t="s">
        <v>101</v>
      </c>
      <c r="C44" s="177"/>
      <c r="D44" s="177"/>
      <c r="G44" s="74">
        <v>6</v>
      </c>
      <c r="H44" s="85"/>
      <c r="I44" s="85"/>
      <c r="J44" s="86"/>
      <c r="K44" s="86"/>
      <c r="L44" s="87"/>
      <c r="M44" s="85"/>
      <c r="N44" s="87"/>
      <c r="O44" s="86"/>
      <c r="P44" s="88"/>
      <c r="Q44" s="88"/>
      <c r="R44" s="89"/>
      <c r="T44" s="38" t="str">
        <f t="shared" si="2"/>
        <v/>
      </c>
    </row>
    <row r="45" spans="1:22" x14ac:dyDescent="0.15">
      <c r="A45" s="188"/>
      <c r="B45" s="165" t="s">
        <v>102</v>
      </c>
      <c r="C45" s="182"/>
      <c r="D45" s="182"/>
      <c r="E45" s="182"/>
      <c r="G45" s="74">
        <v>7</v>
      </c>
      <c r="H45" s="85"/>
      <c r="I45" s="85"/>
      <c r="J45" s="86"/>
      <c r="K45" s="86"/>
      <c r="L45" s="87"/>
      <c r="M45" s="85"/>
      <c r="N45" s="87"/>
      <c r="O45" s="86"/>
      <c r="P45" s="88"/>
      <c r="Q45" s="88"/>
      <c r="R45" s="89"/>
      <c r="T45" s="38" t="str">
        <f t="shared" si="2"/>
        <v/>
      </c>
    </row>
    <row r="46" spans="1:22" x14ac:dyDescent="0.15">
      <c r="A46" s="188"/>
      <c r="B46" s="166"/>
      <c r="C46" s="183"/>
      <c r="D46" s="183"/>
      <c r="E46" s="183"/>
      <c r="G46" s="74">
        <v>8</v>
      </c>
      <c r="H46" s="85"/>
      <c r="I46" s="85"/>
      <c r="J46" s="86"/>
      <c r="K46" s="86"/>
      <c r="L46" s="87"/>
      <c r="M46" s="85"/>
      <c r="N46" s="87"/>
      <c r="O46" s="86"/>
      <c r="P46" s="88"/>
      <c r="Q46" s="88"/>
      <c r="R46" s="89"/>
      <c r="T46" s="38" t="str">
        <f t="shared" si="2"/>
        <v/>
      </c>
    </row>
    <row r="47" spans="1:22" x14ac:dyDescent="0.15">
      <c r="A47" s="188"/>
      <c r="G47" s="74">
        <v>9</v>
      </c>
      <c r="H47" s="85"/>
      <c r="I47" s="85"/>
      <c r="J47" s="86"/>
      <c r="K47" s="86"/>
      <c r="L47" s="87"/>
      <c r="M47" s="85"/>
      <c r="N47" s="87"/>
      <c r="O47" s="86"/>
      <c r="P47" s="88"/>
      <c r="Q47" s="88"/>
      <c r="R47" s="89"/>
      <c r="T47" s="38" t="str">
        <f t="shared" si="2"/>
        <v/>
      </c>
    </row>
    <row r="48" spans="1:22" x14ac:dyDescent="0.15">
      <c r="A48" s="188"/>
      <c r="G48" s="74">
        <v>10</v>
      </c>
      <c r="H48" s="85"/>
      <c r="I48" s="85"/>
      <c r="J48" s="86"/>
      <c r="K48" s="86"/>
      <c r="L48" s="87"/>
      <c r="M48" s="85"/>
      <c r="N48" s="87"/>
      <c r="O48" s="86"/>
      <c r="P48" s="88"/>
      <c r="Q48" s="88"/>
      <c r="R48" s="89"/>
      <c r="T48" s="38" t="str">
        <f t="shared" si="2"/>
        <v/>
      </c>
    </row>
    <row r="49" spans="1:22" x14ac:dyDescent="0.15">
      <c r="A49" s="188"/>
      <c r="G49" s="74">
        <v>11</v>
      </c>
      <c r="H49" s="85"/>
      <c r="I49" s="85"/>
      <c r="J49" s="86"/>
      <c r="K49" s="86"/>
      <c r="L49" s="87"/>
      <c r="M49" s="85"/>
      <c r="N49" s="87"/>
      <c r="O49" s="86"/>
      <c r="P49" s="88"/>
      <c r="Q49" s="88"/>
      <c r="R49" s="89"/>
      <c r="T49" s="38" t="str">
        <f t="shared" si="2"/>
        <v/>
      </c>
    </row>
    <row r="50" spans="1:22" x14ac:dyDescent="0.15">
      <c r="A50" s="188"/>
      <c r="G50" s="74">
        <v>12</v>
      </c>
      <c r="H50" s="85"/>
      <c r="I50" s="85"/>
      <c r="J50" s="86"/>
      <c r="K50" s="86"/>
      <c r="L50" s="87"/>
      <c r="M50" s="85"/>
      <c r="N50" s="87"/>
      <c r="O50" s="86"/>
      <c r="P50" s="88"/>
      <c r="Q50" s="88"/>
      <c r="R50" s="89"/>
      <c r="T50" s="38" t="str">
        <f t="shared" si="2"/>
        <v/>
      </c>
    </row>
    <row r="51" spans="1:22" x14ac:dyDescent="0.15">
      <c r="A51" s="188"/>
      <c r="G51" s="74">
        <v>1</v>
      </c>
      <c r="H51" s="85"/>
      <c r="I51" s="85"/>
      <c r="J51" s="86"/>
      <c r="K51" s="86"/>
      <c r="L51" s="87"/>
      <c r="M51" s="85"/>
      <c r="N51" s="87"/>
      <c r="O51" s="86"/>
      <c r="P51" s="88"/>
      <c r="Q51" s="88"/>
      <c r="R51" s="89"/>
      <c r="T51" s="38" t="str">
        <f t="shared" si="2"/>
        <v/>
      </c>
    </row>
    <row r="52" spans="1:22" x14ac:dyDescent="0.15">
      <c r="A52" s="188"/>
      <c r="G52" s="74">
        <v>2</v>
      </c>
      <c r="H52" s="85"/>
      <c r="I52" s="85"/>
      <c r="J52" s="86"/>
      <c r="K52" s="86"/>
      <c r="L52" s="87"/>
      <c r="M52" s="85"/>
      <c r="N52" s="87"/>
      <c r="O52" s="86"/>
      <c r="P52" s="88"/>
      <c r="Q52" s="88"/>
      <c r="R52" s="89"/>
      <c r="T52" s="38" t="str">
        <f t="shared" si="2"/>
        <v/>
      </c>
    </row>
    <row r="53" spans="1:22" x14ac:dyDescent="0.15">
      <c r="A53" s="188"/>
      <c r="G53" s="74">
        <v>3</v>
      </c>
      <c r="H53" s="85"/>
      <c r="I53" s="85"/>
      <c r="J53" s="86"/>
      <c r="K53" s="86"/>
      <c r="L53" s="87"/>
      <c r="M53" s="85"/>
      <c r="N53" s="87"/>
      <c r="O53" s="86"/>
      <c r="P53" s="88"/>
      <c r="Q53" s="88"/>
      <c r="R53" s="89"/>
      <c r="T53" s="38" t="str">
        <f t="shared" si="2"/>
        <v/>
      </c>
    </row>
    <row r="54" spans="1:22" x14ac:dyDescent="0.15">
      <c r="A54" s="188"/>
    </row>
    <row r="55" spans="1:22" x14ac:dyDescent="0.15">
      <c r="A55" s="188">
        <v>4</v>
      </c>
      <c r="B55" s="71" t="s">
        <v>98</v>
      </c>
      <c r="C55" s="181" t="str">
        <f>IF(C39="","",C39)</f>
        <v/>
      </c>
      <c r="D55" s="181"/>
      <c r="E55" s="181"/>
      <c r="G55" s="169" t="s">
        <v>93</v>
      </c>
      <c r="H55" s="170" t="s">
        <v>81</v>
      </c>
      <c r="I55" s="169" t="s">
        <v>87</v>
      </c>
      <c r="J55" s="169"/>
      <c r="K55" s="169"/>
      <c r="L55" s="169"/>
      <c r="M55" s="169"/>
      <c r="N55" s="169"/>
      <c r="O55" s="169"/>
      <c r="P55" s="169" t="s">
        <v>88</v>
      </c>
      <c r="Q55" s="169"/>
      <c r="R55" s="169"/>
      <c r="T55" s="178" t="s">
        <v>96</v>
      </c>
      <c r="U55" s="178" t="s">
        <v>95</v>
      </c>
      <c r="V55" s="178" t="s">
        <v>97</v>
      </c>
    </row>
    <row r="56" spans="1:22" ht="16.5" customHeight="1" x14ac:dyDescent="0.15">
      <c r="A56" s="188"/>
      <c r="B56" s="71" t="s">
        <v>99</v>
      </c>
      <c r="C56" s="76" t="str">
        <f>IF(C40="","",C40)</f>
        <v/>
      </c>
      <c r="D56" s="77" t="str">
        <f>IF(D40="","",D40)</f>
        <v/>
      </c>
      <c r="E56" s="75"/>
      <c r="G56" s="169"/>
      <c r="H56" s="170"/>
      <c r="I56" s="169" t="s">
        <v>82</v>
      </c>
      <c r="J56" s="169"/>
      <c r="K56" s="169"/>
      <c r="L56" s="169"/>
      <c r="M56" s="169" t="s">
        <v>5</v>
      </c>
      <c r="N56" s="169"/>
      <c r="O56" s="171" t="s">
        <v>94</v>
      </c>
      <c r="P56" s="170" t="s">
        <v>84</v>
      </c>
      <c r="Q56" s="170" t="s">
        <v>85</v>
      </c>
      <c r="R56" s="171" t="s">
        <v>94</v>
      </c>
      <c r="T56" s="178"/>
      <c r="U56" s="178"/>
      <c r="V56" s="178"/>
    </row>
    <row r="57" spans="1:22" x14ac:dyDescent="0.15">
      <c r="A57" s="188"/>
      <c r="B57" s="51"/>
      <c r="C57" s="51"/>
      <c r="D57" s="51"/>
      <c r="E57" s="51"/>
      <c r="G57" s="169"/>
      <c r="H57" s="170"/>
      <c r="I57" s="73" t="s">
        <v>91</v>
      </c>
      <c r="J57" s="73" t="s">
        <v>86</v>
      </c>
      <c r="K57" s="73" t="s">
        <v>83</v>
      </c>
      <c r="L57" s="73" t="s">
        <v>84</v>
      </c>
      <c r="M57" s="73" t="s">
        <v>92</v>
      </c>
      <c r="N57" s="73" t="s">
        <v>85</v>
      </c>
      <c r="O57" s="172"/>
      <c r="P57" s="170"/>
      <c r="Q57" s="170"/>
      <c r="R57" s="172"/>
      <c r="T57" s="178"/>
      <c r="U57" s="178"/>
      <c r="V57" s="178"/>
    </row>
    <row r="58" spans="1:22" x14ac:dyDescent="0.15">
      <c r="A58" s="188"/>
      <c r="B58" s="71" t="s">
        <v>100</v>
      </c>
      <c r="C58" s="176"/>
      <c r="D58" s="176"/>
      <c r="G58" s="74">
        <v>4</v>
      </c>
      <c r="H58" s="85"/>
      <c r="I58" s="85"/>
      <c r="J58" s="86"/>
      <c r="K58" s="86"/>
      <c r="L58" s="87"/>
      <c r="M58" s="85"/>
      <c r="N58" s="87"/>
      <c r="O58" s="86"/>
      <c r="P58" s="88"/>
      <c r="Q58" s="88"/>
      <c r="R58" s="89"/>
      <c r="T58" s="38" t="str">
        <f>IF(H58="","",1)</f>
        <v/>
      </c>
      <c r="U58" s="38" t="str">
        <f>IF(COUNTIF(T58:T69,"&gt;0")=0,"",1)</f>
        <v/>
      </c>
      <c r="V58" s="38" t="str">
        <f>IF(U58=1,COUNTIF(U$10:U58,"&gt;0"),"")</f>
        <v/>
      </c>
    </row>
    <row r="59" spans="1:22" x14ac:dyDescent="0.15">
      <c r="A59" s="188"/>
      <c r="B59" s="71" t="s">
        <v>154</v>
      </c>
      <c r="C59" s="179"/>
      <c r="D59" s="179"/>
      <c r="G59" s="74">
        <v>5</v>
      </c>
      <c r="H59" s="85"/>
      <c r="I59" s="85"/>
      <c r="J59" s="86"/>
      <c r="K59" s="86"/>
      <c r="L59" s="87"/>
      <c r="M59" s="85"/>
      <c r="N59" s="87"/>
      <c r="O59" s="86"/>
      <c r="P59" s="88"/>
      <c r="Q59" s="88"/>
      <c r="R59" s="89"/>
      <c r="T59" s="38" t="str">
        <f t="shared" ref="T59:T69" si="3">IF(H59="","",1)</f>
        <v/>
      </c>
    </row>
    <row r="60" spans="1:22" x14ac:dyDescent="0.15">
      <c r="A60" s="188"/>
      <c r="B60" s="72" t="s">
        <v>101</v>
      </c>
      <c r="C60" s="177"/>
      <c r="D60" s="177"/>
      <c r="G60" s="74">
        <v>6</v>
      </c>
      <c r="H60" s="85"/>
      <c r="I60" s="85"/>
      <c r="J60" s="86"/>
      <c r="K60" s="86"/>
      <c r="L60" s="87"/>
      <c r="M60" s="85"/>
      <c r="N60" s="87"/>
      <c r="O60" s="86"/>
      <c r="P60" s="88"/>
      <c r="Q60" s="88"/>
      <c r="R60" s="89"/>
      <c r="T60" s="38" t="str">
        <f t="shared" si="3"/>
        <v/>
      </c>
    </row>
    <row r="61" spans="1:22" x14ac:dyDescent="0.15">
      <c r="A61" s="188"/>
      <c r="B61" s="165" t="s">
        <v>102</v>
      </c>
      <c r="C61" s="182"/>
      <c r="D61" s="182"/>
      <c r="E61" s="182"/>
      <c r="G61" s="74">
        <v>7</v>
      </c>
      <c r="H61" s="85"/>
      <c r="I61" s="85"/>
      <c r="J61" s="86"/>
      <c r="K61" s="86"/>
      <c r="L61" s="87"/>
      <c r="M61" s="85"/>
      <c r="N61" s="87"/>
      <c r="O61" s="86"/>
      <c r="P61" s="88"/>
      <c r="Q61" s="88"/>
      <c r="R61" s="89"/>
      <c r="T61" s="38" t="str">
        <f t="shared" si="3"/>
        <v/>
      </c>
    </row>
    <row r="62" spans="1:22" x14ac:dyDescent="0.15">
      <c r="A62" s="188"/>
      <c r="B62" s="166"/>
      <c r="C62" s="183"/>
      <c r="D62" s="183"/>
      <c r="E62" s="183"/>
      <c r="G62" s="74">
        <v>8</v>
      </c>
      <c r="H62" s="85"/>
      <c r="I62" s="85"/>
      <c r="J62" s="86"/>
      <c r="K62" s="86"/>
      <c r="L62" s="87"/>
      <c r="M62" s="85"/>
      <c r="N62" s="87"/>
      <c r="O62" s="86"/>
      <c r="P62" s="88"/>
      <c r="Q62" s="88"/>
      <c r="R62" s="89"/>
      <c r="T62" s="38" t="str">
        <f t="shared" si="3"/>
        <v/>
      </c>
    </row>
    <row r="63" spans="1:22" x14ac:dyDescent="0.15">
      <c r="A63" s="188"/>
      <c r="G63" s="74">
        <v>9</v>
      </c>
      <c r="H63" s="85"/>
      <c r="I63" s="85"/>
      <c r="J63" s="86"/>
      <c r="K63" s="86"/>
      <c r="L63" s="87"/>
      <c r="M63" s="85"/>
      <c r="N63" s="87"/>
      <c r="O63" s="86"/>
      <c r="P63" s="88"/>
      <c r="Q63" s="88"/>
      <c r="R63" s="89"/>
      <c r="T63" s="38" t="str">
        <f t="shared" si="3"/>
        <v/>
      </c>
    </row>
    <row r="64" spans="1:22" x14ac:dyDescent="0.15">
      <c r="A64" s="188"/>
      <c r="G64" s="74">
        <v>10</v>
      </c>
      <c r="H64" s="85"/>
      <c r="I64" s="85"/>
      <c r="J64" s="86"/>
      <c r="K64" s="86"/>
      <c r="L64" s="87"/>
      <c r="M64" s="85"/>
      <c r="N64" s="87"/>
      <c r="O64" s="86"/>
      <c r="P64" s="88"/>
      <c r="Q64" s="88"/>
      <c r="R64" s="89"/>
      <c r="T64" s="38" t="str">
        <f t="shared" si="3"/>
        <v/>
      </c>
    </row>
    <row r="65" spans="1:22" x14ac:dyDescent="0.15">
      <c r="A65" s="188"/>
      <c r="G65" s="74">
        <v>11</v>
      </c>
      <c r="H65" s="85"/>
      <c r="I65" s="85"/>
      <c r="J65" s="86"/>
      <c r="K65" s="86"/>
      <c r="L65" s="87"/>
      <c r="M65" s="85"/>
      <c r="N65" s="87"/>
      <c r="O65" s="86"/>
      <c r="P65" s="88"/>
      <c r="Q65" s="88"/>
      <c r="R65" s="89"/>
      <c r="T65" s="38" t="str">
        <f t="shared" si="3"/>
        <v/>
      </c>
    </row>
    <row r="66" spans="1:22" x14ac:dyDescent="0.15">
      <c r="A66" s="188"/>
      <c r="G66" s="74">
        <v>12</v>
      </c>
      <c r="H66" s="85"/>
      <c r="I66" s="85"/>
      <c r="J66" s="86"/>
      <c r="K66" s="86"/>
      <c r="L66" s="87"/>
      <c r="M66" s="85"/>
      <c r="N66" s="87"/>
      <c r="O66" s="86"/>
      <c r="P66" s="88"/>
      <c r="Q66" s="88"/>
      <c r="R66" s="89"/>
      <c r="T66" s="38" t="str">
        <f t="shared" si="3"/>
        <v/>
      </c>
    </row>
    <row r="67" spans="1:22" x14ac:dyDescent="0.15">
      <c r="A67" s="188"/>
      <c r="G67" s="74">
        <v>1</v>
      </c>
      <c r="H67" s="85"/>
      <c r="I67" s="85"/>
      <c r="J67" s="86"/>
      <c r="K67" s="86"/>
      <c r="L67" s="87"/>
      <c r="M67" s="85"/>
      <c r="N67" s="87"/>
      <c r="O67" s="86"/>
      <c r="P67" s="88"/>
      <c r="Q67" s="88"/>
      <c r="R67" s="89"/>
      <c r="T67" s="38" t="str">
        <f t="shared" si="3"/>
        <v/>
      </c>
    </row>
    <row r="68" spans="1:22" x14ac:dyDescent="0.15">
      <c r="A68" s="188"/>
      <c r="G68" s="74">
        <v>2</v>
      </c>
      <c r="H68" s="85"/>
      <c r="I68" s="85"/>
      <c r="J68" s="86"/>
      <c r="K68" s="86"/>
      <c r="L68" s="87"/>
      <c r="M68" s="85"/>
      <c r="N68" s="87"/>
      <c r="O68" s="86"/>
      <c r="P68" s="88"/>
      <c r="Q68" s="88"/>
      <c r="R68" s="89"/>
      <c r="T68" s="38" t="str">
        <f t="shared" si="3"/>
        <v/>
      </c>
    </row>
    <row r="69" spans="1:22" x14ac:dyDescent="0.15">
      <c r="A69" s="188"/>
      <c r="G69" s="74">
        <v>3</v>
      </c>
      <c r="H69" s="85"/>
      <c r="I69" s="85"/>
      <c r="J69" s="86"/>
      <c r="K69" s="86"/>
      <c r="L69" s="87"/>
      <c r="M69" s="85"/>
      <c r="N69" s="87"/>
      <c r="O69" s="86"/>
      <c r="P69" s="88"/>
      <c r="Q69" s="88"/>
      <c r="R69" s="89"/>
      <c r="T69" s="38" t="str">
        <f t="shared" si="3"/>
        <v/>
      </c>
    </row>
    <row r="70" spans="1:22" x14ac:dyDescent="0.15">
      <c r="A70" s="188"/>
    </row>
    <row r="71" spans="1:22" x14ac:dyDescent="0.15">
      <c r="A71" s="188">
        <v>5</v>
      </c>
      <c r="B71" s="71" t="s">
        <v>98</v>
      </c>
      <c r="C71" s="181" t="str">
        <f>IF(C55="","",C55)</f>
        <v/>
      </c>
      <c r="D71" s="181"/>
      <c r="E71" s="181"/>
      <c r="G71" s="169" t="s">
        <v>93</v>
      </c>
      <c r="H71" s="170" t="s">
        <v>81</v>
      </c>
      <c r="I71" s="169" t="s">
        <v>87</v>
      </c>
      <c r="J71" s="169"/>
      <c r="K71" s="169"/>
      <c r="L71" s="169"/>
      <c r="M71" s="169"/>
      <c r="N71" s="169"/>
      <c r="O71" s="169"/>
      <c r="P71" s="169" t="s">
        <v>88</v>
      </c>
      <c r="Q71" s="169"/>
      <c r="R71" s="169"/>
      <c r="T71" s="178" t="s">
        <v>96</v>
      </c>
      <c r="U71" s="178" t="s">
        <v>95</v>
      </c>
      <c r="V71" s="178" t="s">
        <v>97</v>
      </c>
    </row>
    <row r="72" spans="1:22" ht="16.5" customHeight="1" x14ac:dyDescent="0.15">
      <c r="A72" s="188"/>
      <c r="B72" s="71" t="s">
        <v>99</v>
      </c>
      <c r="C72" s="76" t="str">
        <f>IF(C56="","",C56)</f>
        <v/>
      </c>
      <c r="D72" s="77" t="str">
        <f>IF(D56="","",D56)</f>
        <v/>
      </c>
      <c r="E72" s="75"/>
      <c r="G72" s="169"/>
      <c r="H72" s="170"/>
      <c r="I72" s="169" t="s">
        <v>82</v>
      </c>
      <c r="J72" s="169"/>
      <c r="K72" s="169"/>
      <c r="L72" s="169"/>
      <c r="M72" s="169" t="s">
        <v>5</v>
      </c>
      <c r="N72" s="169"/>
      <c r="O72" s="171" t="s">
        <v>94</v>
      </c>
      <c r="P72" s="170" t="s">
        <v>84</v>
      </c>
      <c r="Q72" s="170" t="s">
        <v>85</v>
      </c>
      <c r="R72" s="171" t="s">
        <v>94</v>
      </c>
      <c r="T72" s="178"/>
      <c r="U72" s="178"/>
      <c r="V72" s="178"/>
    </row>
    <row r="73" spans="1:22" x14ac:dyDescent="0.15">
      <c r="A73" s="188"/>
      <c r="B73" s="51"/>
      <c r="C73" s="51"/>
      <c r="D73" s="51"/>
      <c r="E73" s="51"/>
      <c r="G73" s="169"/>
      <c r="H73" s="170"/>
      <c r="I73" s="73" t="s">
        <v>91</v>
      </c>
      <c r="J73" s="73" t="s">
        <v>86</v>
      </c>
      <c r="K73" s="73" t="s">
        <v>83</v>
      </c>
      <c r="L73" s="73" t="s">
        <v>84</v>
      </c>
      <c r="M73" s="73" t="s">
        <v>92</v>
      </c>
      <c r="N73" s="73" t="s">
        <v>85</v>
      </c>
      <c r="O73" s="172"/>
      <c r="P73" s="170"/>
      <c r="Q73" s="170"/>
      <c r="R73" s="172"/>
      <c r="T73" s="178"/>
      <c r="U73" s="178"/>
      <c r="V73" s="178"/>
    </row>
    <row r="74" spans="1:22" x14ac:dyDescent="0.15">
      <c r="A74" s="188"/>
      <c r="B74" s="71" t="s">
        <v>100</v>
      </c>
      <c r="C74" s="176"/>
      <c r="D74" s="176"/>
      <c r="G74" s="74">
        <v>4</v>
      </c>
      <c r="H74" s="85"/>
      <c r="I74" s="85"/>
      <c r="J74" s="86"/>
      <c r="K74" s="86"/>
      <c r="L74" s="87"/>
      <c r="M74" s="85"/>
      <c r="N74" s="87"/>
      <c r="O74" s="86"/>
      <c r="P74" s="88"/>
      <c r="Q74" s="88"/>
      <c r="R74" s="89"/>
      <c r="T74" s="38" t="str">
        <f>IF(H74="","",1)</f>
        <v/>
      </c>
      <c r="U74" s="38" t="str">
        <f>IF(COUNTIF(T74:T85,"&gt;0")=0,"",1)</f>
        <v/>
      </c>
      <c r="V74" s="38" t="str">
        <f>IF(U74=1,COUNTIF(U$10:U74,"&gt;0"),"")</f>
        <v/>
      </c>
    </row>
    <row r="75" spans="1:22" x14ac:dyDescent="0.15">
      <c r="A75" s="188"/>
      <c r="B75" s="71" t="s">
        <v>154</v>
      </c>
      <c r="C75" s="179"/>
      <c r="D75" s="179"/>
      <c r="G75" s="74">
        <v>5</v>
      </c>
      <c r="H75" s="85"/>
      <c r="I75" s="85"/>
      <c r="J75" s="86"/>
      <c r="K75" s="86"/>
      <c r="L75" s="87"/>
      <c r="M75" s="85"/>
      <c r="N75" s="87"/>
      <c r="O75" s="86"/>
      <c r="P75" s="88"/>
      <c r="Q75" s="88"/>
      <c r="R75" s="89"/>
      <c r="T75" s="38" t="str">
        <f t="shared" ref="T75:T85" si="4">IF(H75="","",1)</f>
        <v/>
      </c>
    </row>
    <row r="76" spans="1:22" x14ac:dyDescent="0.15">
      <c r="A76" s="188"/>
      <c r="B76" s="72" t="s">
        <v>101</v>
      </c>
      <c r="C76" s="177"/>
      <c r="D76" s="177"/>
      <c r="G76" s="74">
        <v>6</v>
      </c>
      <c r="H76" s="85"/>
      <c r="I76" s="85"/>
      <c r="J76" s="86"/>
      <c r="K76" s="86"/>
      <c r="L76" s="87"/>
      <c r="M76" s="85"/>
      <c r="N76" s="87"/>
      <c r="O76" s="86"/>
      <c r="P76" s="88"/>
      <c r="Q76" s="88"/>
      <c r="R76" s="89"/>
      <c r="T76" s="38" t="str">
        <f t="shared" si="4"/>
        <v/>
      </c>
    </row>
    <row r="77" spans="1:22" x14ac:dyDescent="0.15">
      <c r="A77" s="188"/>
      <c r="B77" s="165" t="s">
        <v>102</v>
      </c>
      <c r="C77" s="182"/>
      <c r="D77" s="182"/>
      <c r="E77" s="182"/>
      <c r="G77" s="74">
        <v>7</v>
      </c>
      <c r="H77" s="85"/>
      <c r="I77" s="85"/>
      <c r="J77" s="86"/>
      <c r="K77" s="86"/>
      <c r="L77" s="87"/>
      <c r="M77" s="85"/>
      <c r="N77" s="87"/>
      <c r="O77" s="86"/>
      <c r="P77" s="88"/>
      <c r="Q77" s="88"/>
      <c r="R77" s="89"/>
      <c r="T77" s="38" t="str">
        <f t="shared" si="4"/>
        <v/>
      </c>
    </row>
    <row r="78" spans="1:22" x14ac:dyDescent="0.15">
      <c r="A78" s="188"/>
      <c r="B78" s="166"/>
      <c r="C78" s="183"/>
      <c r="D78" s="183"/>
      <c r="E78" s="183"/>
      <c r="G78" s="74">
        <v>8</v>
      </c>
      <c r="H78" s="85"/>
      <c r="I78" s="85"/>
      <c r="J78" s="86"/>
      <c r="K78" s="86"/>
      <c r="L78" s="87"/>
      <c r="M78" s="85"/>
      <c r="N78" s="87"/>
      <c r="O78" s="86"/>
      <c r="P78" s="88"/>
      <c r="Q78" s="88"/>
      <c r="R78" s="89"/>
      <c r="T78" s="38" t="str">
        <f t="shared" si="4"/>
        <v/>
      </c>
    </row>
    <row r="79" spans="1:22" x14ac:dyDescent="0.15">
      <c r="A79" s="188"/>
      <c r="G79" s="74">
        <v>9</v>
      </c>
      <c r="H79" s="85"/>
      <c r="I79" s="85"/>
      <c r="J79" s="86"/>
      <c r="K79" s="86"/>
      <c r="L79" s="87"/>
      <c r="M79" s="85"/>
      <c r="N79" s="87"/>
      <c r="O79" s="86"/>
      <c r="P79" s="88"/>
      <c r="Q79" s="88"/>
      <c r="R79" s="89"/>
      <c r="T79" s="38" t="str">
        <f t="shared" si="4"/>
        <v/>
      </c>
    </row>
    <row r="80" spans="1:22" x14ac:dyDescent="0.15">
      <c r="A80" s="188"/>
      <c r="G80" s="74">
        <v>10</v>
      </c>
      <c r="H80" s="85"/>
      <c r="I80" s="85"/>
      <c r="J80" s="86"/>
      <c r="K80" s="86"/>
      <c r="L80" s="87"/>
      <c r="M80" s="85"/>
      <c r="N80" s="87"/>
      <c r="O80" s="86"/>
      <c r="P80" s="88"/>
      <c r="Q80" s="88"/>
      <c r="R80" s="89"/>
      <c r="T80" s="38" t="str">
        <f t="shared" si="4"/>
        <v/>
      </c>
    </row>
    <row r="81" spans="1:22" x14ac:dyDescent="0.15">
      <c r="A81" s="188"/>
      <c r="G81" s="74">
        <v>11</v>
      </c>
      <c r="H81" s="85"/>
      <c r="I81" s="85"/>
      <c r="J81" s="86"/>
      <c r="K81" s="86"/>
      <c r="L81" s="87"/>
      <c r="M81" s="85"/>
      <c r="N81" s="87"/>
      <c r="O81" s="86"/>
      <c r="P81" s="88"/>
      <c r="Q81" s="88"/>
      <c r="R81" s="89"/>
      <c r="T81" s="38" t="str">
        <f t="shared" si="4"/>
        <v/>
      </c>
    </row>
    <row r="82" spans="1:22" x14ac:dyDescent="0.15">
      <c r="A82" s="188"/>
      <c r="G82" s="74">
        <v>12</v>
      </c>
      <c r="H82" s="85"/>
      <c r="I82" s="85"/>
      <c r="J82" s="86"/>
      <c r="K82" s="86"/>
      <c r="L82" s="87"/>
      <c r="M82" s="85"/>
      <c r="N82" s="87"/>
      <c r="O82" s="86"/>
      <c r="P82" s="88"/>
      <c r="Q82" s="88"/>
      <c r="R82" s="89"/>
      <c r="T82" s="38" t="str">
        <f t="shared" si="4"/>
        <v/>
      </c>
    </row>
    <row r="83" spans="1:22" x14ac:dyDescent="0.15">
      <c r="A83" s="188"/>
      <c r="G83" s="74">
        <v>1</v>
      </c>
      <c r="H83" s="85"/>
      <c r="I83" s="85"/>
      <c r="J83" s="86"/>
      <c r="K83" s="86"/>
      <c r="L83" s="87"/>
      <c r="M83" s="85"/>
      <c r="N83" s="87"/>
      <c r="O83" s="86"/>
      <c r="P83" s="88"/>
      <c r="Q83" s="88"/>
      <c r="R83" s="89"/>
      <c r="T83" s="38" t="str">
        <f t="shared" si="4"/>
        <v/>
      </c>
    </row>
    <row r="84" spans="1:22" x14ac:dyDescent="0.15">
      <c r="A84" s="188"/>
      <c r="G84" s="74">
        <v>2</v>
      </c>
      <c r="H84" s="85"/>
      <c r="I84" s="85"/>
      <c r="J84" s="86"/>
      <c r="K84" s="86"/>
      <c r="L84" s="87"/>
      <c r="M84" s="85"/>
      <c r="N84" s="87"/>
      <c r="O84" s="86"/>
      <c r="P84" s="88"/>
      <c r="Q84" s="88"/>
      <c r="R84" s="89"/>
      <c r="T84" s="38" t="str">
        <f t="shared" si="4"/>
        <v/>
      </c>
    </row>
    <row r="85" spans="1:22" x14ac:dyDescent="0.15">
      <c r="A85" s="188"/>
      <c r="G85" s="74">
        <v>3</v>
      </c>
      <c r="H85" s="85"/>
      <c r="I85" s="85"/>
      <c r="J85" s="86"/>
      <c r="K85" s="86"/>
      <c r="L85" s="87"/>
      <c r="M85" s="85"/>
      <c r="N85" s="87"/>
      <c r="O85" s="86"/>
      <c r="P85" s="88"/>
      <c r="Q85" s="88"/>
      <c r="R85" s="89"/>
      <c r="T85" s="38" t="str">
        <f t="shared" si="4"/>
        <v/>
      </c>
    </row>
    <row r="86" spans="1:22" x14ac:dyDescent="0.15">
      <c r="A86" s="188"/>
    </row>
    <row r="87" spans="1:22" x14ac:dyDescent="0.15">
      <c r="A87" s="188">
        <v>6</v>
      </c>
      <c r="B87" s="71" t="s">
        <v>98</v>
      </c>
      <c r="C87" s="181" t="str">
        <f>IF(C71="","",C71)</f>
        <v/>
      </c>
      <c r="D87" s="181"/>
      <c r="E87" s="181"/>
      <c r="G87" s="169" t="s">
        <v>93</v>
      </c>
      <c r="H87" s="170" t="s">
        <v>81</v>
      </c>
      <c r="I87" s="169" t="s">
        <v>87</v>
      </c>
      <c r="J87" s="169"/>
      <c r="K87" s="169"/>
      <c r="L87" s="169"/>
      <c r="M87" s="169"/>
      <c r="N87" s="169"/>
      <c r="O87" s="169"/>
      <c r="P87" s="169" t="s">
        <v>88</v>
      </c>
      <c r="Q87" s="169"/>
      <c r="R87" s="169"/>
      <c r="T87" s="178" t="s">
        <v>96</v>
      </c>
      <c r="U87" s="178" t="s">
        <v>95</v>
      </c>
      <c r="V87" s="178" t="s">
        <v>97</v>
      </c>
    </row>
    <row r="88" spans="1:22" ht="16.5" customHeight="1" x14ac:dyDescent="0.15">
      <c r="A88" s="188"/>
      <c r="B88" s="71" t="s">
        <v>99</v>
      </c>
      <c r="C88" s="76" t="str">
        <f>IF(C72="","",C72)</f>
        <v/>
      </c>
      <c r="D88" s="77" t="str">
        <f>IF(D72="","",D72)</f>
        <v/>
      </c>
      <c r="E88" s="75"/>
      <c r="G88" s="169"/>
      <c r="H88" s="170"/>
      <c r="I88" s="169" t="s">
        <v>82</v>
      </c>
      <c r="J88" s="169"/>
      <c r="K88" s="169"/>
      <c r="L88" s="169"/>
      <c r="M88" s="169" t="s">
        <v>5</v>
      </c>
      <c r="N88" s="169"/>
      <c r="O88" s="171" t="s">
        <v>94</v>
      </c>
      <c r="P88" s="170" t="s">
        <v>84</v>
      </c>
      <c r="Q88" s="170" t="s">
        <v>85</v>
      </c>
      <c r="R88" s="171" t="s">
        <v>94</v>
      </c>
      <c r="T88" s="178"/>
      <c r="U88" s="178"/>
      <c r="V88" s="178"/>
    </row>
    <row r="89" spans="1:22" x14ac:dyDescent="0.15">
      <c r="A89" s="188"/>
      <c r="B89" s="51"/>
      <c r="C89" s="51"/>
      <c r="D89" s="51"/>
      <c r="E89" s="51"/>
      <c r="G89" s="169"/>
      <c r="H89" s="170"/>
      <c r="I89" s="73" t="s">
        <v>91</v>
      </c>
      <c r="J89" s="73" t="s">
        <v>86</v>
      </c>
      <c r="K89" s="73" t="s">
        <v>83</v>
      </c>
      <c r="L89" s="73" t="s">
        <v>84</v>
      </c>
      <c r="M89" s="73" t="s">
        <v>92</v>
      </c>
      <c r="N89" s="73" t="s">
        <v>85</v>
      </c>
      <c r="O89" s="172"/>
      <c r="P89" s="170"/>
      <c r="Q89" s="170"/>
      <c r="R89" s="172"/>
      <c r="T89" s="178"/>
      <c r="U89" s="178"/>
      <c r="V89" s="178"/>
    </row>
    <row r="90" spans="1:22" x14ac:dyDescent="0.15">
      <c r="A90" s="188"/>
      <c r="B90" s="71" t="s">
        <v>100</v>
      </c>
      <c r="C90" s="176"/>
      <c r="D90" s="176"/>
      <c r="G90" s="74">
        <v>4</v>
      </c>
      <c r="H90" s="85"/>
      <c r="I90" s="85"/>
      <c r="J90" s="86"/>
      <c r="K90" s="86"/>
      <c r="L90" s="87"/>
      <c r="M90" s="85"/>
      <c r="N90" s="87"/>
      <c r="O90" s="86"/>
      <c r="P90" s="88"/>
      <c r="Q90" s="88"/>
      <c r="R90" s="89"/>
      <c r="T90" s="38" t="str">
        <f>IF(H90="","",1)</f>
        <v/>
      </c>
      <c r="U90" s="38" t="str">
        <f>IF(COUNTIF(T90:T101,"&gt;0")=0,"",1)</f>
        <v/>
      </c>
      <c r="V90" s="38" t="str">
        <f>IF(U90=1,COUNTIF(U$10:U90,"&gt;0"),"")</f>
        <v/>
      </c>
    </row>
    <row r="91" spans="1:22" x14ac:dyDescent="0.15">
      <c r="A91" s="188"/>
      <c r="B91" s="71" t="s">
        <v>154</v>
      </c>
      <c r="C91" s="179"/>
      <c r="D91" s="179"/>
      <c r="G91" s="74">
        <v>5</v>
      </c>
      <c r="H91" s="85"/>
      <c r="I91" s="85"/>
      <c r="J91" s="86"/>
      <c r="K91" s="86"/>
      <c r="L91" s="87"/>
      <c r="M91" s="85"/>
      <c r="N91" s="87"/>
      <c r="O91" s="86"/>
      <c r="P91" s="88"/>
      <c r="Q91" s="88"/>
      <c r="R91" s="89"/>
      <c r="T91" s="38" t="str">
        <f t="shared" ref="T91:T101" si="5">IF(H91="","",1)</f>
        <v/>
      </c>
    </row>
    <row r="92" spans="1:22" x14ac:dyDescent="0.15">
      <c r="A92" s="188"/>
      <c r="B92" s="72" t="s">
        <v>101</v>
      </c>
      <c r="C92" s="177"/>
      <c r="D92" s="177"/>
      <c r="G92" s="74">
        <v>6</v>
      </c>
      <c r="H92" s="85"/>
      <c r="I92" s="85"/>
      <c r="J92" s="86"/>
      <c r="K92" s="86"/>
      <c r="L92" s="87"/>
      <c r="M92" s="85"/>
      <c r="N92" s="87"/>
      <c r="O92" s="86"/>
      <c r="P92" s="88"/>
      <c r="Q92" s="88"/>
      <c r="R92" s="89"/>
      <c r="T92" s="38" t="str">
        <f t="shared" si="5"/>
        <v/>
      </c>
    </row>
    <row r="93" spans="1:22" x14ac:dyDescent="0.15">
      <c r="A93" s="188"/>
      <c r="B93" s="165" t="s">
        <v>102</v>
      </c>
      <c r="C93" s="182"/>
      <c r="D93" s="182"/>
      <c r="E93" s="182"/>
      <c r="G93" s="74">
        <v>7</v>
      </c>
      <c r="H93" s="85"/>
      <c r="I93" s="85"/>
      <c r="J93" s="86"/>
      <c r="K93" s="86"/>
      <c r="L93" s="87"/>
      <c r="M93" s="85"/>
      <c r="N93" s="87"/>
      <c r="O93" s="86"/>
      <c r="P93" s="88"/>
      <c r="Q93" s="88"/>
      <c r="R93" s="89"/>
      <c r="T93" s="38" t="str">
        <f t="shared" si="5"/>
        <v/>
      </c>
    </row>
    <row r="94" spans="1:22" x14ac:dyDescent="0.15">
      <c r="A94" s="188"/>
      <c r="B94" s="166"/>
      <c r="C94" s="183"/>
      <c r="D94" s="183"/>
      <c r="E94" s="183"/>
      <c r="G94" s="74">
        <v>8</v>
      </c>
      <c r="H94" s="85"/>
      <c r="I94" s="85"/>
      <c r="J94" s="86"/>
      <c r="K94" s="86"/>
      <c r="L94" s="87"/>
      <c r="M94" s="85"/>
      <c r="N94" s="87"/>
      <c r="O94" s="86"/>
      <c r="P94" s="88"/>
      <c r="Q94" s="88"/>
      <c r="R94" s="89"/>
      <c r="T94" s="38" t="str">
        <f t="shared" si="5"/>
        <v/>
      </c>
    </row>
    <row r="95" spans="1:22" x14ac:dyDescent="0.15">
      <c r="A95" s="188"/>
      <c r="G95" s="74">
        <v>9</v>
      </c>
      <c r="H95" s="85"/>
      <c r="I95" s="85"/>
      <c r="J95" s="86"/>
      <c r="K95" s="86"/>
      <c r="L95" s="87"/>
      <c r="M95" s="85"/>
      <c r="N95" s="87"/>
      <c r="O95" s="86"/>
      <c r="P95" s="88"/>
      <c r="Q95" s="88"/>
      <c r="R95" s="89"/>
      <c r="T95" s="38" t="str">
        <f t="shared" si="5"/>
        <v/>
      </c>
    </row>
    <row r="96" spans="1:22" x14ac:dyDescent="0.15">
      <c r="A96" s="188"/>
      <c r="G96" s="74">
        <v>10</v>
      </c>
      <c r="H96" s="85"/>
      <c r="I96" s="85"/>
      <c r="J96" s="86"/>
      <c r="K96" s="86"/>
      <c r="L96" s="87"/>
      <c r="M96" s="85"/>
      <c r="N96" s="87"/>
      <c r="O96" s="86"/>
      <c r="P96" s="88"/>
      <c r="Q96" s="88"/>
      <c r="R96" s="89"/>
      <c r="T96" s="38" t="str">
        <f t="shared" si="5"/>
        <v/>
      </c>
    </row>
    <row r="97" spans="1:22" x14ac:dyDescent="0.15">
      <c r="A97" s="188"/>
      <c r="G97" s="74">
        <v>11</v>
      </c>
      <c r="H97" s="85"/>
      <c r="I97" s="85"/>
      <c r="J97" s="86"/>
      <c r="K97" s="86"/>
      <c r="L97" s="87"/>
      <c r="M97" s="85"/>
      <c r="N97" s="87"/>
      <c r="O97" s="86"/>
      <c r="P97" s="88"/>
      <c r="Q97" s="88"/>
      <c r="R97" s="89"/>
      <c r="T97" s="38" t="str">
        <f t="shared" si="5"/>
        <v/>
      </c>
    </row>
    <row r="98" spans="1:22" x14ac:dyDescent="0.15">
      <c r="A98" s="188"/>
      <c r="G98" s="74">
        <v>12</v>
      </c>
      <c r="H98" s="85"/>
      <c r="I98" s="85"/>
      <c r="J98" s="86"/>
      <c r="K98" s="86"/>
      <c r="L98" s="87"/>
      <c r="M98" s="85"/>
      <c r="N98" s="87"/>
      <c r="O98" s="86"/>
      <c r="P98" s="88"/>
      <c r="Q98" s="88"/>
      <c r="R98" s="89"/>
      <c r="T98" s="38" t="str">
        <f t="shared" si="5"/>
        <v/>
      </c>
    </row>
    <row r="99" spans="1:22" x14ac:dyDescent="0.15">
      <c r="A99" s="188"/>
      <c r="G99" s="74">
        <v>1</v>
      </c>
      <c r="H99" s="85"/>
      <c r="I99" s="85"/>
      <c r="J99" s="86"/>
      <c r="K99" s="86"/>
      <c r="L99" s="87"/>
      <c r="M99" s="85"/>
      <c r="N99" s="87"/>
      <c r="O99" s="86"/>
      <c r="P99" s="88"/>
      <c r="Q99" s="88"/>
      <c r="R99" s="89"/>
      <c r="T99" s="38" t="str">
        <f t="shared" si="5"/>
        <v/>
      </c>
    </row>
    <row r="100" spans="1:22" x14ac:dyDescent="0.15">
      <c r="A100" s="188"/>
      <c r="G100" s="74">
        <v>2</v>
      </c>
      <c r="H100" s="85"/>
      <c r="I100" s="85"/>
      <c r="J100" s="86"/>
      <c r="K100" s="86"/>
      <c r="L100" s="87"/>
      <c r="M100" s="85"/>
      <c r="N100" s="87"/>
      <c r="O100" s="86"/>
      <c r="P100" s="88"/>
      <c r="Q100" s="88"/>
      <c r="R100" s="89"/>
      <c r="T100" s="38" t="str">
        <f t="shared" si="5"/>
        <v/>
      </c>
    </row>
    <row r="101" spans="1:22" x14ac:dyDescent="0.15">
      <c r="A101" s="188"/>
      <c r="G101" s="74">
        <v>3</v>
      </c>
      <c r="H101" s="85"/>
      <c r="I101" s="85"/>
      <c r="J101" s="86"/>
      <c r="K101" s="86"/>
      <c r="L101" s="87"/>
      <c r="M101" s="85"/>
      <c r="N101" s="87"/>
      <c r="O101" s="86"/>
      <c r="P101" s="88"/>
      <c r="Q101" s="88"/>
      <c r="R101" s="89"/>
      <c r="T101" s="38" t="str">
        <f t="shared" si="5"/>
        <v/>
      </c>
    </row>
    <row r="102" spans="1:22" x14ac:dyDescent="0.15">
      <c r="A102" s="188"/>
    </row>
    <row r="103" spans="1:22" x14ac:dyDescent="0.15">
      <c r="A103" s="188">
        <v>7</v>
      </c>
      <c r="B103" s="71" t="s">
        <v>98</v>
      </c>
      <c r="C103" s="181" t="str">
        <f>IF(C87="","",C87)</f>
        <v/>
      </c>
      <c r="D103" s="181"/>
      <c r="E103" s="181"/>
      <c r="G103" s="169" t="s">
        <v>93</v>
      </c>
      <c r="H103" s="170" t="s">
        <v>81</v>
      </c>
      <c r="I103" s="169" t="s">
        <v>87</v>
      </c>
      <c r="J103" s="169"/>
      <c r="K103" s="169"/>
      <c r="L103" s="169"/>
      <c r="M103" s="169"/>
      <c r="N103" s="169"/>
      <c r="O103" s="169"/>
      <c r="P103" s="169" t="s">
        <v>88</v>
      </c>
      <c r="Q103" s="169"/>
      <c r="R103" s="169"/>
      <c r="T103" s="178" t="s">
        <v>96</v>
      </c>
      <c r="U103" s="178" t="s">
        <v>95</v>
      </c>
      <c r="V103" s="178" t="s">
        <v>97</v>
      </c>
    </row>
    <row r="104" spans="1:22" ht="16.5" customHeight="1" x14ac:dyDescent="0.15">
      <c r="A104" s="188"/>
      <c r="B104" s="71" t="s">
        <v>99</v>
      </c>
      <c r="C104" s="76" t="str">
        <f>IF(C88="","",C88)</f>
        <v/>
      </c>
      <c r="D104" s="77" t="str">
        <f>IF(D88="","",D88)</f>
        <v/>
      </c>
      <c r="E104" s="75"/>
      <c r="G104" s="169"/>
      <c r="H104" s="170"/>
      <c r="I104" s="169" t="s">
        <v>82</v>
      </c>
      <c r="J104" s="169"/>
      <c r="K104" s="169"/>
      <c r="L104" s="169"/>
      <c r="M104" s="169" t="s">
        <v>5</v>
      </c>
      <c r="N104" s="169"/>
      <c r="O104" s="171" t="s">
        <v>94</v>
      </c>
      <c r="P104" s="170" t="s">
        <v>84</v>
      </c>
      <c r="Q104" s="170" t="s">
        <v>85</v>
      </c>
      <c r="R104" s="171" t="s">
        <v>94</v>
      </c>
      <c r="T104" s="178"/>
      <c r="U104" s="178"/>
      <c r="V104" s="178"/>
    </row>
    <row r="105" spans="1:22" x14ac:dyDescent="0.15">
      <c r="A105" s="188"/>
      <c r="B105" s="51"/>
      <c r="C105" s="51"/>
      <c r="D105" s="51"/>
      <c r="E105" s="51"/>
      <c r="G105" s="169"/>
      <c r="H105" s="170"/>
      <c r="I105" s="73" t="s">
        <v>91</v>
      </c>
      <c r="J105" s="73" t="s">
        <v>86</v>
      </c>
      <c r="K105" s="73" t="s">
        <v>83</v>
      </c>
      <c r="L105" s="73" t="s">
        <v>84</v>
      </c>
      <c r="M105" s="73" t="s">
        <v>92</v>
      </c>
      <c r="N105" s="73" t="s">
        <v>85</v>
      </c>
      <c r="O105" s="172"/>
      <c r="P105" s="170"/>
      <c r="Q105" s="170"/>
      <c r="R105" s="172"/>
      <c r="T105" s="178"/>
      <c r="U105" s="178"/>
      <c r="V105" s="178"/>
    </row>
    <row r="106" spans="1:22" x14ac:dyDescent="0.15">
      <c r="A106" s="188"/>
      <c r="B106" s="71" t="s">
        <v>100</v>
      </c>
      <c r="C106" s="176"/>
      <c r="D106" s="176"/>
      <c r="G106" s="74">
        <v>4</v>
      </c>
      <c r="H106" s="85"/>
      <c r="I106" s="85"/>
      <c r="J106" s="86"/>
      <c r="K106" s="86"/>
      <c r="L106" s="87"/>
      <c r="M106" s="85"/>
      <c r="N106" s="87"/>
      <c r="O106" s="86"/>
      <c r="P106" s="88"/>
      <c r="Q106" s="88"/>
      <c r="R106" s="89"/>
      <c r="T106" s="38" t="str">
        <f>IF(H106="","",1)</f>
        <v/>
      </c>
      <c r="U106" s="38" t="str">
        <f>IF(COUNTIF(T106:T117,"&gt;0")=0,"",1)</f>
        <v/>
      </c>
      <c r="V106" s="38" t="str">
        <f>IF(U106=1,COUNTIF(U$10:U106,"&gt;0"),"")</f>
        <v/>
      </c>
    </row>
    <row r="107" spans="1:22" x14ac:dyDescent="0.15">
      <c r="A107" s="188"/>
      <c r="B107" s="71" t="s">
        <v>154</v>
      </c>
      <c r="C107" s="179"/>
      <c r="D107" s="179"/>
      <c r="G107" s="74">
        <v>5</v>
      </c>
      <c r="H107" s="85"/>
      <c r="I107" s="85"/>
      <c r="J107" s="86"/>
      <c r="K107" s="86"/>
      <c r="L107" s="87"/>
      <c r="M107" s="85"/>
      <c r="N107" s="87"/>
      <c r="O107" s="86"/>
      <c r="P107" s="88"/>
      <c r="Q107" s="88"/>
      <c r="R107" s="89"/>
      <c r="T107" s="38" t="str">
        <f t="shared" ref="T107:T117" si="6">IF(H107="","",1)</f>
        <v/>
      </c>
    </row>
    <row r="108" spans="1:22" x14ac:dyDescent="0.15">
      <c r="A108" s="188"/>
      <c r="B108" s="72" t="s">
        <v>101</v>
      </c>
      <c r="C108" s="177"/>
      <c r="D108" s="177"/>
      <c r="G108" s="74">
        <v>6</v>
      </c>
      <c r="H108" s="85"/>
      <c r="I108" s="85"/>
      <c r="J108" s="86"/>
      <c r="K108" s="86"/>
      <c r="L108" s="87"/>
      <c r="M108" s="85"/>
      <c r="N108" s="87"/>
      <c r="O108" s="86"/>
      <c r="P108" s="88"/>
      <c r="Q108" s="88"/>
      <c r="R108" s="89"/>
      <c r="T108" s="38" t="str">
        <f t="shared" si="6"/>
        <v/>
      </c>
    </row>
    <row r="109" spans="1:22" x14ac:dyDescent="0.15">
      <c r="A109" s="188"/>
      <c r="B109" s="165" t="s">
        <v>102</v>
      </c>
      <c r="C109" s="182"/>
      <c r="D109" s="182"/>
      <c r="E109" s="182"/>
      <c r="G109" s="74">
        <v>7</v>
      </c>
      <c r="H109" s="85"/>
      <c r="I109" s="85"/>
      <c r="J109" s="86"/>
      <c r="K109" s="86"/>
      <c r="L109" s="87"/>
      <c r="M109" s="85"/>
      <c r="N109" s="87"/>
      <c r="O109" s="86"/>
      <c r="P109" s="88"/>
      <c r="Q109" s="88"/>
      <c r="R109" s="89"/>
      <c r="T109" s="38" t="str">
        <f t="shared" si="6"/>
        <v/>
      </c>
    </row>
    <row r="110" spans="1:22" x14ac:dyDescent="0.15">
      <c r="A110" s="188"/>
      <c r="B110" s="166"/>
      <c r="C110" s="183"/>
      <c r="D110" s="183"/>
      <c r="E110" s="183"/>
      <c r="G110" s="74">
        <v>8</v>
      </c>
      <c r="H110" s="85"/>
      <c r="I110" s="85"/>
      <c r="J110" s="86"/>
      <c r="K110" s="86"/>
      <c r="L110" s="87"/>
      <c r="M110" s="85"/>
      <c r="N110" s="87"/>
      <c r="O110" s="86"/>
      <c r="P110" s="88"/>
      <c r="Q110" s="88"/>
      <c r="R110" s="89"/>
      <c r="T110" s="38" t="str">
        <f t="shared" si="6"/>
        <v/>
      </c>
    </row>
    <row r="111" spans="1:22" x14ac:dyDescent="0.15">
      <c r="A111" s="188"/>
      <c r="G111" s="74">
        <v>9</v>
      </c>
      <c r="H111" s="85"/>
      <c r="I111" s="85"/>
      <c r="J111" s="86"/>
      <c r="K111" s="86"/>
      <c r="L111" s="87"/>
      <c r="M111" s="85"/>
      <c r="N111" s="87"/>
      <c r="O111" s="86"/>
      <c r="P111" s="88"/>
      <c r="Q111" s="88"/>
      <c r="R111" s="89"/>
      <c r="T111" s="38" t="str">
        <f t="shared" si="6"/>
        <v/>
      </c>
    </row>
    <row r="112" spans="1:22" x14ac:dyDescent="0.15">
      <c r="A112" s="188"/>
      <c r="G112" s="74">
        <v>10</v>
      </c>
      <c r="H112" s="85"/>
      <c r="I112" s="85"/>
      <c r="J112" s="86"/>
      <c r="K112" s="86"/>
      <c r="L112" s="87"/>
      <c r="M112" s="85"/>
      <c r="N112" s="87"/>
      <c r="O112" s="86"/>
      <c r="P112" s="88"/>
      <c r="Q112" s="88"/>
      <c r="R112" s="89"/>
      <c r="T112" s="38" t="str">
        <f t="shared" si="6"/>
        <v/>
      </c>
    </row>
    <row r="113" spans="1:22" x14ac:dyDescent="0.15">
      <c r="A113" s="188"/>
      <c r="G113" s="74">
        <v>11</v>
      </c>
      <c r="H113" s="85"/>
      <c r="I113" s="85"/>
      <c r="J113" s="86"/>
      <c r="K113" s="86"/>
      <c r="L113" s="87"/>
      <c r="M113" s="85"/>
      <c r="N113" s="87"/>
      <c r="O113" s="86"/>
      <c r="P113" s="88"/>
      <c r="Q113" s="88"/>
      <c r="R113" s="89"/>
      <c r="T113" s="38" t="str">
        <f t="shared" si="6"/>
        <v/>
      </c>
    </row>
    <row r="114" spans="1:22" x14ac:dyDescent="0.15">
      <c r="A114" s="188"/>
      <c r="G114" s="74">
        <v>12</v>
      </c>
      <c r="H114" s="85"/>
      <c r="I114" s="85"/>
      <c r="J114" s="86"/>
      <c r="K114" s="86"/>
      <c r="L114" s="87"/>
      <c r="M114" s="85"/>
      <c r="N114" s="87"/>
      <c r="O114" s="86"/>
      <c r="P114" s="88"/>
      <c r="Q114" s="88"/>
      <c r="R114" s="89"/>
      <c r="T114" s="38" t="str">
        <f t="shared" si="6"/>
        <v/>
      </c>
    </row>
    <row r="115" spans="1:22" x14ac:dyDescent="0.15">
      <c r="A115" s="188"/>
      <c r="G115" s="74">
        <v>1</v>
      </c>
      <c r="H115" s="85"/>
      <c r="I115" s="85"/>
      <c r="J115" s="86"/>
      <c r="K115" s="86"/>
      <c r="L115" s="87"/>
      <c r="M115" s="85"/>
      <c r="N115" s="87"/>
      <c r="O115" s="86"/>
      <c r="P115" s="88"/>
      <c r="Q115" s="88"/>
      <c r="R115" s="89"/>
      <c r="T115" s="38" t="str">
        <f t="shared" si="6"/>
        <v/>
      </c>
    </row>
    <row r="116" spans="1:22" x14ac:dyDescent="0.15">
      <c r="A116" s="188"/>
      <c r="G116" s="74">
        <v>2</v>
      </c>
      <c r="H116" s="85"/>
      <c r="I116" s="85"/>
      <c r="J116" s="86"/>
      <c r="K116" s="86"/>
      <c r="L116" s="87"/>
      <c r="M116" s="85"/>
      <c r="N116" s="87"/>
      <c r="O116" s="86"/>
      <c r="P116" s="88"/>
      <c r="Q116" s="88"/>
      <c r="R116" s="89"/>
      <c r="T116" s="38" t="str">
        <f t="shared" si="6"/>
        <v/>
      </c>
    </row>
    <row r="117" spans="1:22" x14ac:dyDescent="0.15">
      <c r="A117" s="188"/>
      <c r="G117" s="74">
        <v>3</v>
      </c>
      <c r="H117" s="85"/>
      <c r="I117" s="85"/>
      <c r="J117" s="86"/>
      <c r="K117" s="86"/>
      <c r="L117" s="87"/>
      <c r="M117" s="85"/>
      <c r="N117" s="87"/>
      <c r="O117" s="86"/>
      <c r="P117" s="88"/>
      <c r="Q117" s="88"/>
      <c r="R117" s="89"/>
      <c r="T117" s="38" t="str">
        <f t="shared" si="6"/>
        <v/>
      </c>
    </row>
    <row r="118" spans="1:22" x14ac:dyDescent="0.15">
      <c r="A118" s="188"/>
    </row>
    <row r="119" spans="1:22" x14ac:dyDescent="0.15">
      <c r="A119" s="188">
        <v>8</v>
      </c>
      <c r="B119" s="71" t="s">
        <v>98</v>
      </c>
      <c r="C119" s="181" t="str">
        <f>IF(C103="","",C103)</f>
        <v/>
      </c>
      <c r="D119" s="181"/>
      <c r="E119" s="181"/>
      <c r="G119" s="169" t="s">
        <v>93</v>
      </c>
      <c r="H119" s="170" t="s">
        <v>81</v>
      </c>
      <c r="I119" s="169" t="s">
        <v>87</v>
      </c>
      <c r="J119" s="169"/>
      <c r="K119" s="169"/>
      <c r="L119" s="169"/>
      <c r="M119" s="169"/>
      <c r="N119" s="169"/>
      <c r="O119" s="169"/>
      <c r="P119" s="169" t="s">
        <v>88</v>
      </c>
      <c r="Q119" s="169"/>
      <c r="R119" s="169"/>
      <c r="T119" s="178" t="s">
        <v>96</v>
      </c>
      <c r="U119" s="178" t="s">
        <v>95</v>
      </c>
      <c r="V119" s="178" t="s">
        <v>97</v>
      </c>
    </row>
    <row r="120" spans="1:22" ht="16.5" customHeight="1" x14ac:dyDescent="0.15">
      <c r="A120" s="188"/>
      <c r="B120" s="71" t="s">
        <v>99</v>
      </c>
      <c r="C120" s="76" t="str">
        <f>IF(C104="","",C104)</f>
        <v/>
      </c>
      <c r="D120" s="77" t="str">
        <f>IF(D104="","",D104)</f>
        <v/>
      </c>
      <c r="E120" s="75"/>
      <c r="G120" s="169"/>
      <c r="H120" s="170"/>
      <c r="I120" s="169" t="s">
        <v>82</v>
      </c>
      <c r="J120" s="169"/>
      <c r="K120" s="169"/>
      <c r="L120" s="169"/>
      <c r="M120" s="169" t="s">
        <v>5</v>
      </c>
      <c r="N120" s="169"/>
      <c r="O120" s="171" t="s">
        <v>94</v>
      </c>
      <c r="P120" s="170" t="s">
        <v>84</v>
      </c>
      <c r="Q120" s="170" t="s">
        <v>85</v>
      </c>
      <c r="R120" s="171" t="s">
        <v>94</v>
      </c>
      <c r="T120" s="178"/>
      <c r="U120" s="178"/>
      <c r="V120" s="178"/>
    </row>
    <row r="121" spans="1:22" x14ac:dyDescent="0.15">
      <c r="A121" s="188"/>
      <c r="B121" s="51"/>
      <c r="C121" s="51"/>
      <c r="D121" s="51"/>
      <c r="E121" s="51"/>
      <c r="G121" s="169"/>
      <c r="H121" s="170"/>
      <c r="I121" s="73" t="s">
        <v>91</v>
      </c>
      <c r="J121" s="73" t="s">
        <v>86</v>
      </c>
      <c r="K121" s="73" t="s">
        <v>83</v>
      </c>
      <c r="L121" s="73" t="s">
        <v>84</v>
      </c>
      <c r="M121" s="73" t="s">
        <v>92</v>
      </c>
      <c r="N121" s="73" t="s">
        <v>85</v>
      </c>
      <c r="O121" s="172"/>
      <c r="P121" s="170"/>
      <c r="Q121" s="170"/>
      <c r="R121" s="172"/>
      <c r="T121" s="178"/>
      <c r="U121" s="178"/>
      <c r="V121" s="178"/>
    </row>
    <row r="122" spans="1:22" x14ac:dyDescent="0.15">
      <c r="A122" s="188"/>
      <c r="B122" s="71" t="s">
        <v>100</v>
      </c>
      <c r="C122" s="176"/>
      <c r="D122" s="176"/>
      <c r="G122" s="74">
        <v>4</v>
      </c>
      <c r="H122" s="85"/>
      <c r="I122" s="85"/>
      <c r="J122" s="86"/>
      <c r="K122" s="86"/>
      <c r="L122" s="87"/>
      <c r="M122" s="85"/>
      <c r="N122" s="87"/>
      <c r="O122" s="86"/>
      <c r="P122" s="88"/>
      <c r="Q122" s="88"/>
      <c r="R122" s="89"/>
      <c r="T122" s="38" t="str">
        <f>IF(H122="","",1)</f>
        <v/>
      </c>
      <c r="U122" s="38" t="str">
        <f>IF(COUNTIF(T122:T133,"&gt;0")=0,"",1)</f>
        <v/>
      </c>
      <c r="V122" s="38" t="str">
        <f>IF(U122=1,COUNTIF(U$10:U122,"&gt;0"),"")</f>
        <v/>
      </c>
    </row>
    <row r="123" spans="1:22" x14ac:dyDescent="0.15">
      <c r="A123" s="188"/>
      <c r="B123" s="71" t="s">
        <v>154</v>
      </c>
      <c r="C123" s="179"/>
      <c r="D123" s="179"/>
      <c r="G123" s="74">
        <v>5</v>
      </c>
      <c r="H123" s="85"/>
      <c r="I123" s="85"/>
      <c r="J123" s="86"/>
      <c r="K123" s="86"/>
      <c r="L123" s="87"/>
      <c r="M123" s="85"/>
      <c r="N123" s="87"/>
      <c r="O123" s="86"/>
      <c r="P123" s="88"/>
      <c r="Q123" s="88"/>
      <c r="R123" s="89"/>
      <c r="T123" s="38" t="str">
        <f t="shared" ref="T123:T133" si="7">IF(H123="","",1)</f>
        <v/>
      </c>
    </row>
    <row r="124" spans="1:22" x14ac:dyDescent="0.15">
      <c r="A124" s="188"/>
      <c r="B124" s="72" t="s">
        <v>101</v>
      </c>
      <c r="C124" s="177"/>
      <c r="D124" s="177"/>
      <c r="G124" s="74">
        <v>6</v>
      </c>
      <c r="H124" s="85"/>
      <c r="I124" s="85"/>
      <c r="J124" s="86"/>
      <c r="K124" s="86"/>
      <c r="L124" s="87"/>
      <c r="M124" s="85"/>
      <c r="N124" s="87"/>
      <c r="O124" s="86"/>
      <c r="P124" s="88"/>
      <c r="Q124" s="88"/>
      <c r="R124" s="89"/>
      <c r="T124" s="38" t="str">
        <f t="shared" si="7"/>
        <v/>
      </c>
    </row>
    <row r="125" spans="1:22" x14ac:dyDescent="0.15">
      <c r="A125" s="188"/>
      <c r="B125" s="165" t="s">
        <v>102</v>
      </c>
      <c r="C125" s="182"/>
      <c r="D125" s="182"/>
      <c r="E125" s="182"/>
      <c r="G125" s="74">
        <v>7</v>
      </c>
      <c r="H125" s="85"/>
      <c r="I125" s="85"/>
      <c r="J125" s="86"/>
      <c r="K125" s="86"/>
      <c r="L125" s="87"/>
      <c r="M125" s="85"/>
      <c r="N125" s="87"/>
      <c r="O125" s="86"/>
      <c r="P125" s="88"/>
      <c r="Q125" s="88"/>
      <c r="R125" s="89"/>
      <c r="T125" s="38" t="str">
        <f t="shared" si="7"/>
        <v/>
      </c>
    </row>
    <row r="126" spans="1:22" x14ac:dyDescent="0.15">
      <c r="A126" s="188"/>
      <c r="B126" s="166"/>
      <c r="C126" s="183"/>
      <c r="D126" s="183"/>
      <c r="E126" s="183"/>
      <c r="G126" s="74">
        <v>8</v>
      </c>
      <c r="H126" s="85"/>
      <c r="I126" s="85"/>
      <c r="J126" s="86"/>
      <c r="K126" s="86"/>
      <c r="L126" s="87"/>
      <c r="M126" s="85"/>
      <c r="N126" s="87"/>
      <c r="O126" s="86"/>
      <c r="P126" s="88"/>
      <c r="Q126" s="88"/>
      <c r="R126" s="89"/>
      <c r="T126" s="38" t="str">
        <f t="shared" si="7"/>
        <v/>
      </c>
    </row>
    <row r="127" spans="1:22" x14ac:dyDescent="0.15">
      <c r="A127" s="188"/>
      <c r="G127" s="74">
        <v>9</v>
      </c>
      <c r="H127" s="85"/>
      <c r="I127" s="85"/>
      <c r="J127" s="86"/>
      <c r="K127" s="86"/>
      <c r="L127" s="87"/>
      <c r="M127" s="85"/>
      <c r="N127" s="87"/>
      <c r="O127" s="86"/>
      <c r="P127" s="88"/>
      <c r="Q127" s="88"/>
      <c r="R127" s="89"/>
      <c r="T127" s="38" t="str">
        <f t="shared" si="7"/>
        <v/>
      </c>
    </row>
    <row r="128" spans="1:22" x14ac:dyDescent="0.15">
      <c r="A128" s="188"/>
      <c r="G128" s="74">
        <v>10</v>
      </c>
      <c r="H128" s="85"/>
      <c r="I128" s="85"/>
      <c r="J128" s="86"/>
      <c r="K128" s="86"/>
      <c r="L128" s="87"/>
      <c r="M128" s="85"/>
      <c r="N128" s="87"/>
      <c r="O128" s="86"/>
      <c r="P128" s="88"/>
      <c r="Q128" s="88"/>
      <c r="R128" s="89"/>
      <c r="T128" s="38" t="str">
        <f t="shared" si="7"/>
        <v/>
      </c>
    </row>
    <row r="129" spans="1:22" x14ac:dyDescent="0.15">
      <c r="A129" s="188"/>
      <c r="G129" s="74">
        <v>11</v>
      </c>
      <c r="H129" s="85"/>
      <c r="I129" s="85"/>
      <c r="J129" s="86"/>
      <c r="K129" s="86"/>
      <c r="L129" s="87"/>
      <c r="M129" s="85"/>
      <c r="N129" s="87"/>
      <c r="O129" s="86"/>
      <c r="P129" s="88"/>
      <c r="Q129" s="88"/>
      <c r="R129" s="89"/>
      <c r="T129" s="38" t="str">
        <f t="shared" si="7"/>
        <v/>
      </c>
    </row>
    <row r="130" spans="1:22" x14ac:dyDescent="0.15">
      <c r="A130" s="188"/>
      <c r="G130" s="74">
        <v>12</v>
      </c>
      <c r="H130" s="85"/>
      <c r="I130" s="85"/>
      <c r="J130" s="86"/>
      <c r="K130" s="86"/>
      <c r="L130" s="87"/>
      <c r="M130" s="85"/>
      <c r="N130" s="87"/>
      <c r="O130" s="86"/>
      <c r="P130" s="88"/>
      <c r="Q130" s="88"/>
      <c r="R130" s="89"/>
      <c r="T130" s="38" t="str">
        <f t="shared" si="7"/>
        <v/>
      </c>
    </row>
    <row r="131" spans="1:22" x14ac:dyDescent="0.15">
      <c r="A131" s="188"/>
      <c r="G131" s="74">
        <v>1</v>
      </c>
      <c r="H131" s="85"/>
      <c r="I131" s="85"/>
      <c r="J131" s="86"/>
      <c r="K131" s="86"/>
      <c r="L131" s="87"/>
      <c r="M131" s="85"/>
      <c r="N131" s="87"/>
      <c r="O131" s="86"/>
      <c r="P131" s="88"/>
      <c r="Q131" s="88"/>
      <c r="R131" s="89"/>
      <c r="T131" s="38" t="str">
        <f t="shared" si="7"/>
        <v/>
      </c>
    </row>
    <row r="132" spans="1:22" x14ac:dyDescent="0.15">
      <c r="A132" s="188"/>
      <c r="G132" s="74">
        <v>2</v>
      </c>
      <c r="H132" s="85"/>
      <c r="I132" s="85"/>
      <c r="J132" s="86"/>
      <c r="K132" s="86"/>
      <c r="L132" s="87"/>
      <c r="M132" s="85"/>
      <c r="N132" s="87"/>
      <c r="O132" s="86"/>
      <c r="P132" s="88"/>
      <c r="Q132" s="88"/>
      <c r="R132" s="89"/>
      <c r="T132" s="38" t="str">
        <f t="shared" si="7"/>
        <v/>
      </c>
    </row>
    <row r="133" spans="1:22" x14ac:dyDescent="0.15">
      <c r="A133" s="188"/>
      <c r="G133" s="74">
        <v>3</v>
      </c>
      <c r="H133" s="85"/>
      <c r="I133" s="85"/>
      <c r="J133" s="86"/>
      <c r="K133" s="86"/>
      <c r="L133" s="87"/>
      <c r="M133" s="85"/>
      <c r="N133" s="87"/>
      <c r="O133" s="86"/>
      <c r="P133" s="88"/>
      <c r="Q133" s="88"/>
      <c r="R133" s="89"/>
      <c r="T133" s="38" t="str">
        <f t="shared" si="7"/>
        <v/>
      </c>
    </row>
    <row r="134" spans="1:22" x14ac:dyDescent="0.15">
      <c r="A134" s="188"/>
    </row>
    <row r="135" spans="1:22" x14ac:dyDescent="0.15">
      <c r="A135" s="188">
        <v>9</v>
      </c>
      <c r="B135" s="71" t="s">
        <v>98</v>
      </c>
      <c r="C135" s="181" t="str">
        <f>IF(C119="","",C119)</f>
        <v/>
      </c>
      <c r="D135" s="181"/>
      <c r="E135" s="181"/>
      <c r="G135" s="169" t="s">
        <v>93</v>
      </c>
      <c r="H135" s="170" t="s">
        <v>81</v>
      </c>
      <c r="I135" s="169" t="s">
        <v>87</v>
      </c>
      <c r="J135" s="169"/>
      <c r="K135" s="169"/>
      <c r="L135" s="169"/>
      <c r="M135" s="169"/>
      <c r="N135" s="169"/>
      <c r="O135" s="169"/>
      <c r="P135" s="169" t="s">
        <v>88</v>
      </c>
      <c r="Q135" s="169"/>
      <c r="R135" s="169"/>
      <c r="T135" s="178" t="s">
        <v>96</v>
      </c>
      <c r="U135" s="178" t="s">
        <v>95</v>
      </c>
      <c r="V135" s="178" t="s">
        <v>97</v>
      </c>
    </row>
    <row r="136" spans="1:22" ht="16.5" customHeight="1" x14ac:dyDescent="0.15">
      <c r="A136" s="188"/>
      <c r="B136" s="71" t="s">
        <v>99</v>
      </c>
      <c r="C136" s="76" t="str">
        <f>IF(C120="","",C120)</f>
        <v/>
      </c>
      <c r="D136" s="77" t="str">
        <f>IF(D120="","",D120)</f>
        <v/>
      </c>
      <c r="E136" s="75"/>
      <c r="G136" s="169"/>
      <c r="H136" s="170"/>
      <c r="I136" s="169" t="s">
        <v>82</v>
      </c>
      <c r="J136" s="169"/>
      <c r="K136" s="169"/>
      <c r="L136" s="169"/>
      <c r="M136" s="169" t="s">
        <v>5</v>
      </c>
      <c r="N136" s="169"/>
      <c r="O136" s="171" t="s">
        <v>94</v>
      </c>
      <c r="P136" s="170" t="s">
        <v>84</v>
      </c>
      <c r="Q136" s="170" t="s">
        <v>85</v>
      </c>
      <c r="R136" s="171" t="s">
        <v>94</v>
      </c>
      <c r="T136" s="178"/>
      <c r="U136" s="178"/>
      <c r="V136" s="178"/>
    </row>
    <row r="137" spans="1:22" x14ac:dyDescent="0.15">
      <c r="A137" s="188"/>
      <c r="B137" s="51"/>
      <c r="C137" s="51"/>
      <c r="D137" s="51"/>
      <c r="E137" s="51"/>
      <c r="G137" s="169"/>
      <c r="H137" s="170"/>
      <c r="I137" s="73" t="s">
        <v>91</v>
      </c>
      <c r="J137" s="73" t="s">
        <v>86</v>
      </c>
      <c r="K137" s="73" t="s">
        <v>83</v>
      </c>
      <c r="L137" s="73" t="s">
        <v>84</v>
      </c>
      <c r="M137" s="73" t="s">
        <v>92</v>
      </c>
      <c r="N137" s="73" t="s">
        <v>85</v>
      </c>
      <c r="O137" s="172"/>
      <c r="P137" s="170"/>
      <c r="Q137" s="170"/>
      <c r="R137" s="172"/>
      <c r="T137" s="178"/>
      <c r="U137" s="178"/>
      <c r="V137" s="178"/>
    </row>
    <row r="138" spans="1:22" x14ac:dyDescent="0.15">
      <c r="A138" s="188"/>
      <c r="B138" s="71" t="s">
        <v>100</v>
      </c>
      <c r="C138" s="176"/>
      <c r="D138" s="176"/>
      <c r="G138" s="74">
        <v>4</v>
      </c>
      <c r="H138" s="85"/>
      <c r="I138" s="85"/>
      <c r="J138" s="86"/>
      <c r="K138" s="86"/>
      <c r="L138" s="87"/>
      <c r="M138" s="85"/>
      <c r="N138" s="87"/>
      <c r="O138" s="86"/>
      <c r="P138" s="88"/>
      <c r="Q138" s="88"/>
      <c r="R138" s="89"/>
      <c r="T138" s="38" t="str">
        <f>IF(H138="","",1)</f>
        <v/>
      </c>
      <c r="U138" s="38" t="str">
        <f>IF(COUNTIF(T138:T149,"&gt;0")=0,"",1)</f>
        <v/>
      </c>
      <c r="V138" s="38" t="str">
        <f>IF(U138=1,COUNTIF(U$10:U138,"&gt;0"),"")</f>
        <v/>
      </c>
    </row>
    <row r="139" spans="1:22" x14ac:dyDescent="0.15">
      <c r="A139" s="188"/>
      <c r="B139" s="71" t="s">
        <v>154</v>
      </c>
      <c r="C139" s="179"/>
      <c r="D139" s="179"/>
      <c r="G139" s="74">
        <v>5</v>
      </c>
      <c r="H139" s="85"/>
      <c r="I139" s="85"/>
      <c r="J139" s="86"/>
      <c r="K139" s="86"/>
      <c r="L139" s="87"/>
      <c r="M139" s="85"/>
      <c r="N139" s="87"/>
      <c r="O139" s="86"/>
      <c r="P139" s="88"/>
      <c r="Q139" s="88"/>
      <c r="R139" s="89"/>
      <c r="T139" s="38" t="str">
        <f t="shared" ref="T139:T149" si="8">IF(H139="","",1)</f>
        <v/>
      </c>
    </row>
    <row r="140" spans="1:22" x14ac:dyDescent="0.15">
      <c r="A140" s="188"/>
      <c r="B140" s="72" t="s">
        <v>101</v>
      </c>
      <c r="C140" s="177"/>
      <c r="D140" s="177"/>
      <c r="G140" s="74">
        <v>6</v>
      </c>
      <c r="H140" s="85"/>
      <c r="I140" s="85"/>
      <c r="J140" s="86"/>
      <c r="K140" s="86"/>
      <c r="L140" s="87"/>
      <c r="M140" s="85"/>
      <c r="N140" s="87"/>
      <c r="O140" s="86"/>
      <c r="P140" s="88"/>
      <c r="Q140" s="88"/>
      <c r="R140" s="89"/>
      <c r="T140" s="38" t="str">
        <f t="shared" si="8"/>
        <v/>
      </c>
    </row>
    <row r="141" spans="1:22" x14ac:dyDescent="0.15">
      <c r="A141" s="188"/>
      <c r="B141" s="165" t="s">
        <v>102</v>
      </c>
      <c r="C141" s="182"/>
      <c r="D141" s="182"/>
      <c r="E141" s="182"/>
      <c r="G141" s="74">
        <v>7</v>
      </c>
      <c r="H141" s="85"/>
      <c r="I141" s="85"/>
      <c r="J141" s="86"/>
      <c r="K141" s="86"/>
      <c r="L141" s="87"/>
      <c r="M141" s="85"/>
      <c r="N141" s="87"/>
      <c r="O141" s="86"/>
      <c r="P141" s="88"/>
      <c r="Q141" s="88"/>
      <c r="R141" s="89"/>
      <c r="T141" s="38" t="str">
        <f t="shared" si="8"/>
        <v/>
      </c>
    </row>
    <row r="142" spans="1:22" x14ac:dyDescent="0.15">
      <c r="A142" s="188"/>
      <c r="B142" s="166"/>
      <c r="C142" s="183"/>
      <c r="D142" s="183"/>
      <c r="E142" s="183"/>
      <c r="G142" s="74">
        <v>8</v>
      </c>
      <c r="H142" s="85"/>
      <c r="I142" s="85"/>
      <c r="J142" s="86"/>
      <c r="K142" s="86"/>
      <c r="L142" s="87"/>
      <c r="M142" s="85"/>
      <c r="N142" s="87"/>
      <c r="O142" s="86"/>
      <c r="P142" s="88"/>
      <c r="Q142" s="88"/>
      <c r="R142" s="89"/>
      <c r="T142" s="38" t="str">
        <f t="shared" si="8"/>
        <v/>
      </c>
    </row>
    <row r="143" spans="1:22" x14ac:dyDescent="0.15">
      <c r="A143" s="188"/>
      <c r="G143" s="74">
        <v>9</v>
      </c>
      <c r="H143" s="85"/>
      <c r="I143" s="85"/>
      <c r="J143" s="86"/>
      <c r="K143" s="86"/>
      <c r="L143" s="87"/>
      <c r="M143" s="85"/>
      <c r="N143" s="87"/>
      <c r="O143" s="86"/>
      <c r="P143" s="88"/>
      <c r="Q143" s="88"/>
      <c r="R143" s="89"/>
      <c r="T143" s="38" t="str">
        <f t="shared" si="8"/>
        <v/>
      </c>
    </row>
    <row r="144" spans="1:22" x14ac:dyDescent="0.15">
      <c r="A144" s="188"/>
      <c r="G144" s="74">
        <v>10</v>
      </c>
      <c r="H144" s="85"/>
      <c r="I144" s="85"/>
      <c r="J144" s="86"/>
      <c r="K144" s="86"/>
      <c r="L144" s="87"/>
      <c r="M144" s="85"/>
      <c r="N144" s="87"/>
      <c r="O144" s="86"/>
      <c r="P144" s="88"/>
      <c r="Q144" s="88"/>
      <c r="R144" s="89"/>
      <c r="T144" s="38" t="str">
        <f t="shared" si="8"/>
        <v/>
      </c>
    </row>
    <row r="145" spans="1:22" x14ac:dyDescent="0.15">
      <c r="A145" s="188"/>
      <c r="G145" s="74">
        <v>11</v>
      </c>
      <c r="H145" s="85"/>
      <c r="I145" s="85"/>
      <c r="J145" s="86"/>
      <c r="K145" s="86"/>
      <c r="L145" s="87"/>
      <c r="M145" s="85"/>
      <c r="N145" s="87"/>
      <c r="O145" s="86"/>
      <c r="P145" s="88"/>
      <c r="Q145" s="88"/>
      <c r="R145" s="89"/>
      <c r="T145" s="38" t="str">
        <f t="shared" si="8"/>
        <v/>
      </c>
    </row>
    <row r="146" spans="1:22" x14ac:dyDescent="0.15">
      <c r="A146" s="188"/>
      <c r="G146" s="74">
        <v>12</v>
      </c>
      <c r="H146" s="85"/>
      <c r="I146" s="85"/>
      <c r="J146" s="86"/>
      <c r="K146" s="86"/>
      <c r="L146" s="87"/>
      <c r="M146" s="85"/>
      <c r="N146" s="87"/>
      <c r="O146" s="86"/>
      <c r="P146" s="88"/>
      <c r="Q146" s="88"/>
      <c r="R146" s="89"/>
      <c r="T146" s="38" t="str">
        <f t="shared" si="8"/>
        <v/>
      </c>
    </row>
    <row r="147" spans="1:22" x14ac:dyDescent="0.15">
      <c r="A147" s="188"/>
      <c r="G147" s="74">
        <v>1</v>
      </c>
      <c r="H147" s="85"/>
      <c r="I147" s="85"/>
      <c r="J147" s="86"/>
      <c r="K147" s="86"/>
      <c r="L147" s="87"/>
      <c r="M147" s="85"/>
      <c r="N147" s="87"/>
      <c r="O147" s="86"/>
      <c r="P147" s="88"/>
      <c r="Q147" s="88"/>
      <c r="R147" s="89"/>
      <c r="T147" s="38" t="str">
        <f t="shared" si="8"/>
        <v/>
      </c>
    </row>
    <row r="148" spans="1:22" x14ac:dyDescent="0.15">
      <c r="A148" s="188"/>
      <c r="G148" s="74">
        <v>2</v>
      </c>
      <c r="H148" s="85"/>
      <c r="I148" s="85"/>
      <c r="J148" s="86"/>
      <c r="K148" s="86"/>
      <c r="L148" s="87"/>
      <c r="M148" s="85"/>
      <c r="N148" s="87"/>
      <c r="O148" s="86"/>
      <c r="P148" s="88"/>
      <c r="Q148" s="88"/>
      <c r="R148" s="89"/>
      <c r="T148" s="38" t="str">
        <f t="shared" si="8"/>
        <v/>
      </c>
    </row>
    <row r="149" spans="1:22" x14ac:dyDescent="0.15">
      <c r="A149" s="188"/>
      <c r="G149" s="74">
        <v>3</v>
      </c>
      <c r="H149" s="85"/>
      <c r="I149" s="85"/>
      <c r="J149" s="86"/>
      <c r="K149" s="86"/>
      <c r="L149" s="87"/>
      <c r="M149" s="85"/>
      <c r="N149" s="87"/>
      <c r="O149" s="86"/>
      <c r="P149" s="88"/>
      <c r="Q149" s="88"/>
      <c r="R149" s="89"/>
      <c r="T149" s="38" t="str">
        <f t="shared" si="8"/>
        <v/>
      </c>
    </row>
    <row r="150" spans="1:22" x14ac:dyDescent="0.15">
      <c r="A150" s="188"/>
    </row>
    <row r="151" spans="1:22" x14ac:dyDescent="0.15">
      <c r="A151" s="188">
        <v>10</v>
      </c>
      <c r="B151" s="71" t="s">
        <v>98</v>
      </c>
      <c r="C151" s="181" t="str">
        <f>IF(C135="","",C135)</f>
        <v/>
      </c>
      <c r="D151" s="181"/>
      <c r="E151" s="181"/>
      <c r="G151" s="169" t="s">
        <v>93</v>
      </c>
      <c r="H151" s="170" t="s">
        <v>81</v>
      </c>
      <c r="I151" s="169" t="s">
        <v>87</v>
      </c>
      <c r="J151" s="169"/>
      <c r="K151" s="169"/>
      <c r="L151" s="169"/>
      <c r="M151" s="169"/>
      <c r="N151" s="169"/>
      <c r="O151" s="169"/>
      <c r="P151" s="169" t="s">
        <v>88</v>
      </c>
      <c r="Q151" s="169"/>
      <c r="R151" s="169"/>
      <c r="T151" s="178" t="s">
        <v>96</v>
      </c>
      <c r="U151" s="178" t="s">
        <v>95</v>
      </c>
      <c r="V151" s="178" t="s">
        <v>97</v>
      </c>
    </row>
    <row r="152" spans="1:22" ht="16.5" customHeight="1" x14ac:dyDescent="0.15">
      <c r="A152" s="188"/>
      <c r="B152" s="71" t="s">
        <v>99</v>
      </c>
      <c r="C152" s="76" t="str">
        <f>IF(C136="","",C136)</f>
        <v/>
      </c>
      <c r="D152" s="77" t="str">
        <f>IF(D136="","",D136)</f>
        <v/>
      </c>
      <c r="E152" s="75"/>
      <c r="G152" s="169"/>
      <c r="H152" s="170"/>
      <c r="I152" s="169" t="s">
        <v>82</v>
      </c>
      <c r="J152" s="169"/>
      <c r="K152" s="169"/>
      <c r="L152" s="169"/>
      <c r="M152" s="169" t="s">
        <v>5</v>
      </c>
      <c r="N152" s="169"/>
      <c r="O152" s="171" t="s">
        <v>94</v>
      </c>
      <c r="P152" s="170" t="s">
        <v>84</v>
      </c>
      <c r="Q152" s="170" t="s">
        <v>85</v>
      </c>
      <c r="R152" s="171" t="s">
        <v>94</v>
      </c>
      <c r="T152" s="178"/>
      <c r="U152" s="178"/>
      <c r="V152" s="178"/>
    </row>
    <row r="153" spans="1:22" x14ac:dyDescent="0.15">
      <c r="A153" s="188"/>
      <c r="B153" s="51"/>
      <c r="C153" s="51"/>
      <c r="D153" s="51"/>
      <c r="E153" s="51"/>
      <c r="G153" s="169"/>
      <c r="H153" s="170"/>
      <c r="I153" s="73" t="s">
        <v>91</v>
      </c>
      <c r="J153" s="73" t="s">
        <v>86</v>
      </c>
      <c r="K153" s="73" t="s">
        <v>83</v>
      </c>
      <c r="L153" s="73" t="s">
        <v>84</v>
      </c>
      <c r="M153" s="73" t="s">
        <v>92</v>
      </c>
      <c r="N153" s="73" t="s">
        <v>85</v>
      </c>
      <c r="O153" s="172"/>
      <c r="P153" s="170"/>
      <c r="Q153" s="170"/>
      <c r="R153" s="172"/>
      <c r="T153" s="178"/>
      <c r="U153" s="178"/>
      <c r="V153" s="178"/>
    </row>
    <row r="154" spans="1:22" x14ac:dyDescent="0.15">
      <c r="A154" s="188"/>
      <c r="B154" s="71" t="s">
        <v>100</v>
      </c>
      <c r="C154" s="176"/>
      <c r="D154" s="176"/>
      <c r="G154" s="74">
        <v>4</v>
      </c>
      <c r="H154" s="85"/>
      <c r="I154" s="85"/>
      <c r="J154" s="86"/>
      <c r="K154" s="86"/>
      <c r="L154" s="87"/>
      <c r="M154" s="85"/>
      <c r="N154" s="87"/>
      <c r="O154" s="86"/>
      <c r="P154" s="88"/>
      <c r="Q154" s="88"/>
      <c r="R154" s="89"/>
      <c r="T154" s="38" t="str">
        <f>IF(H154="","",1)</f>
        <v/>
      </c>
      <c r="U154" s="38" t="str">
        <f>IF(COUNTIF(T154:T165,"&gt;0")=0,"",1)</f>
        <v/>
      </c>
      <c r="V154" s="38" t="str">
        <f>IF(U154=1,COUNTIF(U$10:U154,"&gt;0"),"")</f>
        <v/>
      </c>
    </row>
    <row r="155" spans="1:22" x14ac:dyDescent="0.15">
      <c r="A155" s="188"/>
      <c r="B155" s="71" t="s">
        <v>154</v>
      </c>
      <c r="C155" s="179"/>
      <c r="D155" s="179"/>
      <c r="G155" s="74">
        <v>5</v>
      </c>
      <c r="H155" s="85"/>
      <c r="I155" s="85"/>
      <c r="J155" s="86"/>
      <c r="K155" s="86"/>
      <c r="L155" s="87"/>
      <c r="M155" s="85"/>
      <c r="N155" s="87"/>
      <c r="O155" s="86"/>
      <c r="P155" s="88"/>
      <c r="Q155" s="88"/>
      <c r="R155" s="89"/>
      <c r="T155" s="38" t="str">
        <f t="shared" ref="T155:T165" si="9">IF(H155="","",1)</f>
        <v/>
      </c>
    </row>
    <row r="156" spans="1:22" x14ac:dyDescent="0.15">
      <c r="A156" s="188"/>
      <c r="B156" s="72" t="s">
        <v>101</v>
      </c>
      <c r="C156" s="177"/>
      <c r="D156" s="177"/>
      <c r="G156" s="74">
        <v>6</v>
      </c>
      <c r="H156" s="85"/>
      <c r="I156" s="85"/>
      <c r="J156" s="86"/>
      <c r="K156" s="86"/>
      <c r="L156" s="87"/>
      <c r="M156" s="85"/>
      <c r="N156" s="87"/>
      <c r="O156" s="86"/>
      <c r="P156" s="88"/>
      <c r="Q156" s="88"/>
      <c r="R156" s="89"/>
      <c r="T156" s="38" t="str">
        <f t="shared" si="9"/>
        <v/>
      </c>
    </row>
    <row r="157" spans="1:22" x14ac:dyDescent="0.15">
      <c r="A157" s="188"/>
      <c r="B157" s="165" t="s">
        <v>102</v>
      </c>
      <c r="C157" s="182"/>
      <c r="D157" s="182"/>
      <c r="E157" s="182"/>
      <c r="G157" s="74">
        <v>7</v>
      </c>
      <c r="H157" s="85"/>
      <c r="I157" s="85"/>
      <c r="J157" s="86"/>
      <c r="K157" s="86"/>
      <c r="L157" s="87"/>
      <c r="M157" s="85"/>
      <c r="N157" s="87"/>
      <c r="O157" s="86"/>
      <c r="P157" s="88"/>
      <c r="Q157" s="88"/>
      <c r="R157" s="89"/>
      <c r="T157" s="38" t="str">
        <f t="shared" si="9"/>
        <v/>
      </c>
    </row>
    <row r="158" spans="1:22" x14ac:dyDescent="0.15">
      <c r="A158" s="188"/>
      <c r="B158" s="166"/>
      <c r="C158" s="183"/>
      <c r="D158" s="183"/>
      <c r="E158" s="183"/>
      <c r="G158" s="74">
        <v>8</v>
      </c>
      <c r="H158" s="85"/>
      <c r="I158" s="85"/>
      <c r="J158" s="86"/>
      <c r="K158" s="86"/>
      <c r="L158" s="87"/>
      <c r="M158" s="85"/>
      <c r="N158" s="87"/>
      <c r="O158" s="86"/>
      <c r="P158" s="88"/>
      <c r="Q158" s="88"/>
      <c r="R158" s="89"/>
      <c r="T158" s="38" t="str">
        <f t="shared" si="9"/>
        <v/>
      </c>
    </row>
    <row r="159" spans="1:22" x14ac:dyDescent="0.15">
      <c r="A159" s="188"/>
      <c r="G159" s="74">
        <v>9</v>
      </c>
      <c r="H159" s="85"/>
      <c r="I159" s="85"/>
      <c r="J159" s="86"/>
      <c r="K159" s="86"/>
      <c r="L159" s="87"/>
      <c r="M159" s="85"/>
      <c r="N159" s="87"/>
      <c r="O159" s="86"/>
      <c r="P159" s="88"/>
      <c r="Q159" s="88"/>
      <c r="R159" s="89"/>
      <c r="T159" s="38" t="str">
        <f t="shared" si="9"/>
        <v/>
      </c>
    </row>
    <row r="160" spans="1:22" x14ac:dyDescent="0.15">
      <c r="A160" s="188"/>
      <c r="G160" s="74">
        <v>10</v>
      </c>
      <c r="H160" s="85"/>
      <c r="I160" s="85"/>
      <c r="J160" s="86"/>
      <c r="K160" s="86"/>
      <c r="L160" s="87"/>
      <c r="M160" s="85"/>
      <c r="N160" s="87"/>
      <c r="O160" s="86"/>
      <c r="P160" s="88"/>
      <c r="Q160" s="88"/>
      <c r="R160" s="89"/>
      <c r="T160" s="38" t="str">
        <f t="shared" si="9"/>
        <v/>
      </c>
    </row>
    <row r="161" spans="1:22" x14ac:dyDescent="0.15">
      <c r="A161" s="188"/>
      <c r="G161" s="74">
        <v>11</v>
      </c>
      <c r="H161" s="85"/>
      <c r="I161" s="85"/>
      <c r="J161" s="86"/>
      <c r="K161" s="86"/>
      <c r="L161" s="87"/>
      <c r="M161" s="85"/>
      <c r="N161" s="87"/>
      <c r="O161" s="86"/>
      <c r="P161" s="88"/>
      <c r="Q161" s="88"/>
      <c r="R161" s="89"/>
      <c r="T161" s="38" t="str">
        <f t="shared" si="9"/>
        <v/>
      </c>
    </row>
    <row r="162" spans="1:22" x14ac:dyDescent="0.15">
      <c r="A162" s="188"/>
      <c r="G162" s="74">
        <v>12</v>
      </c>
      <c r="H162" s="85"/>
      <c r="I162" s="85"/>
      <c r="J162" s="86"/>
      <c r="K162" s="86"/>
      <c r="L162" s="87"/>
      <c r="M162" s="85"/>
      <c r="N162" s="87"/>
      <c r="O162" s="86"/>
      <c r="P162" s="88"/>
      <c r="Q162" s="88"/>
      <c r="R162" s="89"/>
      <c r="T162" s="38" t="str">
        <f t="shared" si="9"/>
        <v/>
      </c>
    </row>
    <row r="163" spans="1:22" x14ac:dyDescent="0.15">
      <c r="A163" s="188"/>
      <c r="G163" s="74">
        <v>1</v>
      </c>
      <c r="H163" s="85"/>
      <c r="I163" s="85"/>
      <c r="J163" s="86"/>
      <c r="K163" s="86"/>
      <c r="L163" s="87"/>
      <c r="M163" s="85"/>
      <c r="N163" s="87"/>
      <c r="O163" s="86"/>
      <c r="P163" s="88"/>
      <c r="Q163" s="88"/>
      <c r="R163" s="89"/>
      <c r="T163" s="38" t="str">
        <f t="shared" si="9"/>
        <v/>
      </c>
    </row>
    <row r="164" spans="1:22" x14ac:dyDescent="0.15">
      <c r="A164" s="188"/>
      <c r="G164" s="74">
        <v>2</v>
      </c>
      <c r="H164" s="85"/>
      <c r="I164" s="85"/>
      <c r="J164" s="86"/>
      <c r="K164" s="86"/>
      <c r="L164" s="87"/>
      <c r="M164" s="85"/>
      <c r="N164" s="87"/>
      <c r="O164" s="86"/>
      <c r="P164" s="88"/>
      <c r="Q164" s="88"/>
      <c r="R164" s="89"/>
      <c r="T164" s="38" t="str">
        <f t="shared" si="9"/>
        <v/>
      </c>
    </row>
    <row r="165" spans="1:22" x14ac:dyDescent="0.15">
      <c r="A165" s="188"/>
      <c r="G165" s="74">
        <v>3</v>
      </c>
      <c r="H165" s="85"/>
      <c r="I165" s="85"/>
      <c r="J165" s="86"/>
      <c r="K165" s="86"/>
      <c r="L165" s="87"/>
      <c r="M165" s="85"/>
      <c r="N165" s="87"/>
      <c r="O165" s="86"/>
      <c r="P165" s="88"/>
      <c r="Q165" s="88"/>
      <c r="R165" s="89"/>
      <c r="T165" s="38" t="str">
        <f t="shared" si="9"/>
        <v/>
      </c>
    </row>
    <row r="166" spans="1:22" x14ac:dyDescent="0.15">
      <c r="A166" s="188"/>
    </row>
    <row r="167" spans="1:22" x14ac:dyDescent="0.15">
      <c r="A167" s="188">
        <v>11</v>
      </c>
      <c r="B167" s="71" t="s">
        <v>98</v>
      </c>
      <c r="C167" s="176" t="str">
        <f>IF(C151="","",C151)</f>
        <v/>
      </c>
      <c r="D167" s="176"/>
      <c r="E167" s="176"/>
      <c r="G167" s="169" t="s">
        <v>93</v>
      </c>
      <c r="H167" s="170" t="s">
        <v>81</v>
      </c>
      <c r="I167" s="169" t="s">
        <v>87</v>
      </c>
      <c r="J167" s="169"/>
      <c r="K167" s="169"/>
      <c r="L167" s="169"/>
      <c r="M167" s="169"/>
      <c r="N167" s="169"/>
      <c r="O167" s="169"/>
      <c r="P167" s="169" t="s">
        <v>88</v>
      </c>
      <c r="Q167" s="169"/>
      <c r="R167" s="169"/>
      <c r="T167" s="178" t="s">
        <v>96</v>
      </c>
      <c r="U167" s="178" t="s">
        <v>95</v>
      </c>
      <c r="V167" s="178" t="s">
        <v>97</v>
      </c>
    </row>
    <row r="168" spans="1:22" ht="16.5" customHeight="1" x14ac:dyDescent="0.15">
      <c r="A168" s="188"/>
      <c r="B168" s="71" t="s">
        <v>99</v>
      </c>
      <c r="C168" s="83" t="str">
        <f>IF(C152="","",C152)</f>
        <v/>
      </c>
      <c r="D168" s="84" t="str">
        <f>IF(D152="","",D152)</f>
        <v/>
      </c>
      <c r="G168" s="169"/>
      <c r="H168" s="170"/>
      <c r="I168" s="169" t="s">
        <v>82</v>
      </c>
      <c r="J168" s="169"/>
      <c r="K168" s="169"/>
      <c r="L168" s="169"/>
      <c r="M168" s="169" t="s">
        <v>5</v>
      </c>
      <c r="N168" s="169"/>
      <c r="O168" s="171" t="s">
        <v>94</v>
      </c>
      <c r="P168" s="170" t="s">
        <v>84</v>
      </c>
      <c r="Q168" s="170" t="s">
        <v>85</v>
      </c>
      <c r="R168" s="171" t="s">
        <v>94</v>
      </c>
      <c r="T168" s="178"/>
      <c r="U168" s="178"/>
      <c r="V168" s="178"/>
    </row>
    <row r="169" spans="1:22" x14ac:dyDescent="0.15">
      <c r="A169" s="188"/>
      <c r="G169" s="169"/>
      <c r="H169" s="170"/>
      <c r="I169" s="73" t="s">
        <v>91</v>
      </c>
      <c r="J169" s="73" t="s">
        <v>86</v>
      </c>
      <c r="K169" s="73" t="s">
        <v>83</v>
      </c>
      <c r="L169" s="73" t="s">
        <v>84</v>
      </c>
      <c r="M169" s="73" t="s">
        <v>92</v>
      </c>
      <c r="N169" s="73" t="s">
        <v>85</v>
      </c>
      <c r="O169" s="172"/>
      <c r="P169" s="170"/>
      <c r="Q169" s="170"/>
      <c r="R169" s="172"/>
      <c r="T169" s="178"/>
      <c r="U169" s="178"/>
      <c r="V169" s="178"/>
    </row>
    <row r="170" spans="1:22" x14ac:dyDescent="0.15">
      <c r="A170" s="188"/>
      <c r="B170" s="71" t="s">
        <v>21</v>
      </c>
      <c r="C170" s="176"/>
      <c r="D170" s="176"/>
      <c r="G170" s="74">
        <v>4</v>
      </c>
      <c r="H170" s="85"/>
      <c r="I170" s="85"/>
      <c r="J170" s="86"/>
      <c r="K170" s="86"/>
      <c r="L170" s="87"/>
      <c r="M170" s="85"/>
      <c r="N170" s="87"/>
      <c r="O170" s="86"/>
      <c r="P170" s="88"/>
      <c r="Q170" s="88"/>
      <c r="R170" s="89"/>
      <c r="T170" s="38" t="str">
        <f>IF(H170="","",1)</f>
        <v/>
      </c>
      <c r="U170" s="38" t="str">
        <f>IF(COUNTIF(T170:T181,"&gt;0")=0,"",1)</f>
        <v/>
      </c>
      <c r="V170" s="38" t="str">
        <f>IF(U170=1,COUNTIF(U$10:U170,"&gt;0"),"")</f>
        <v/>
      </c>
    </row>
    <row r="171" spans="1:22" x14ac:dyDescent="0.15">
      <c r="A171" s="188"/>
      <c r="B171" s="71" t="s">
        <v>154</v>
      </c>
      <c r="C171" s="179"/>
      <c r="D171" s="179"/>
      <c r="G171" s="74">
        <v>5</v>
      </c>
      <c r="H171" s="85"/>
      <c r="I171" s="85"/>
      <c r="J171" s="86"/>
      <c r="K171" s="86"/>
      <c r="L171" s="87"/>
      <c r="M171" s="85"/>
      <c r="N171" s="87"/>
      <c r="O171" s="86"/>
      <c r="P171" s="88"/>
      <c r="Q171" s="88"/>
      <c r="R171" s="89"/>
      <c r="T171" s="38" t="str">
        <f t="shared" ref="T171:T181" si="10">IF(H171="","",1)</f>
        <v/>
      </c>
    </row>
    <row r="172" spans="1:22" x14ac:dyDescent="0.15">
      <c r="A172" s="188"/>
      <c r="B172" s="72" t="s">
        <v>101</v>
      </c>
      <c r="C172" s="177"/>
      <c r="D172" s="177"/>
      <c r="G172" s="74">
        <v>6</v>
      </c>
      <c r="H172" s="85"/>
      <c r="I172" s="85"/>
      <c r="J172" s="86"/>
      <c r="K172" s="86"/>
      <c r="L172" s="87"/>
      <c r="M172" s="85"/>
      <c r="N172" s="87"/>
      <c r="O172" s="86"/>
      <c r="P172" s="88"/>
      <c r="Q172" s="88"/>
      <c r="R172" s="89"/>
      <c r="T172" s="38" t="str">
        <f t="shared" si="10"/>
        <v/>
      </c>
    </row>
    <row r="173" spans="1:22" x14ac:dyDescent="0.15">
      <c r="A173" s="188"/>
      <c r="B173" s="165" t="s">
        <v>102</v>
      </c>
      <c r="C173" s="182"/>
      <c r="D173" s="182"/>
      <c r="E173" s="182"/>
      <c r="G173" s="74">
        <v>7</v>
      </c>
      <c r="H173" s="85"/>
      <c r="I173" s="85"/>
      <c r="J173" s="86"/>
      <c r="K173" s="86"/>
      <c r="L173" s="87"/>
      <c r="M173" s="85"/>
      <c r="N173" s="87"/>
      <c r="O173" s="86"/>
      <c r="P173" s="88"/>
      <c r="Q173" s="88"/>
      <c r="R173" s="89"/>
      <c r="T173" s="38" t="str">
        <f t="shared" si="10"/>
        <v/>
      </c>
    </row>
    <row r="174" spans="1:22" x14ac:dyDescent="0.15">
      <c r="A174" s="188"/>
      <c r="B174" s="166"/>
      <c r="C174" s="183"/>
      <c r="D174" s="183"/>
      <c r="E174" s="183"/>
      <c r="G174" s="74">
        <v>8</v>
      </c>
      <c r="H174" s="85"/>
      <c r="I174" s="85"/>
      <c r="J174" s="86"/>
      <c r="K174" s="86"/>
      <c r="L174" s="87"/>
      <c r="M174" s="85"/>
      <c r="N174" s="87"/>
      <c r="O174" s="86"/>
      <c r="P174" s="88"/>
      <c r="Q174" s="88"/>
      <c r="R174" s="89"/>
      <c r="T174" s="38" t="str">
        <f t="shared" si="10"/>
        <v/>
      </c>
    </row>
    <row r="175" spans="1:22" x14ac:dyDescent="0.15">
      <c r="A175" s="188"/>
      <c r="G175" s="74">
        <v>9</v>
      </c>
      <c r="H175" s="85"/>
      <c r="I175" s="85"/>
      <c r="J175" s="86"/>
      <c r="K175" s="86"/>
      <c r="L175" s="87"/>
      <c r="M175" s="85"/>
      <c r="N175" s="87"/>
      <c r="O175" s="86"/>
      <c r="P175" s="88"/>
      <c r="Q175" s="88"/>
      <c r="R175" s="89"/>
      <c r="T175" s="38" t="str">
        <f t="shared" si="10"/>
        <v/>
      </c>
    </row>
    <row r="176" spans="1:22" x14ac:dyDescent="0.15">
      <c r="A176" s="188"/>
      <c r="G176" s="74">
        <v>10</v>
      </c>
      <c r="H176" s="85"/>
      <c r="I176" s="85"/>
      <c r="J176" s="86"/>
      <c r="K176" s="86"/>
      <c r="L176" s="87"/>
      <c r="M176" s="85"/>
      <c r="N176" s="87"/>
      <c r="O176" s="86"/>
      <c r="P176" s="88"/>
      <c r="Q176" s="88"/>
      <c r="R176" s="89"/>
      <c r="T176" s="38" t="str">
        <f t="shared" si="10"/>
        <v/>
      </c>
    </row>
    <row r="177" spans="1:22" x14ac:dyDescent="0.15">
      <c r="A177" s="188"/>
      <c r="B177" s="100"/>
      <c r="C177" s="100"/>
      <c r="D177" s="51"/>
      <c r="E177" s="51"/>
      <c r="G177" s="74">
        <v>11</v>
      </c>
      <c r="H177" s="85"/>
      <c r="I177" s="85"/>
      <c r="J177" s="86"/>
      <c r="K177" s="86"/>
      <c r="L177" s="87"/>
      <c r="M177" s="85"/>
      <c r="N177" s="87"/>
      <c r="O177" s="86"/>
      <c r="P177" s="88"/>
      <c r="Q177" s="88"/>
      <c r="R177" s="89"/>
      <c r="T177" s="38" t="str">
        <f t="shared" si="10"/>
        <v/>
      </c>
    </row>
    <row r="178" spans="1:22" x14ac:dyDescent="0.15">
      <c r="A178" s="188"/>
      <c r="B178" s="100"/>
      <c r="C178" s="100"/>
      <c r="D178" s="51"/>
      <c r="E178" s="51"/>
      <c r="G178" s="74">
        <v>12</v>
      </c>
      <c r="H178" s="85"/>
      <c r="I178" s="85"/>
      <c r="J178" s="86"/>
      <c r="K178" s="86"/>
      <c r="L178" s="87"/>
      <c r="M178" s="85"/>
      <c r="N178" s="87"/>
      <c r="O178" s="86"/>
      <c r="P178" s="88"/>
      <c r="Q178" s="88"/>
      <c r="R178" s="89"/>
      <c r="T178" s="38" t="str">
        <f t="shared" si="10"/>
        <v/>
      </c>
    </row>
    <row r="179" spans="1:22" x14ac:dyDescent="0.15">
      <c r="A179" s="188"/>
      <c r="B179" s="51"/>
      <c r="C179" s="51"/>
      <c r="D179" s="51"/>
      <c r="E179" s="51"/>
      <c r="G179" s="74">
        <v>1</v>
      </c>
      <c r="H179" s="85"/>
      <c r="I179" s="85"/>
      <c r="J179" s="86"/>
      <c r="K179" s="86"/>
      <c r="L179" s="87"/>
      <c r="M179" s="85"/>
      <c r="N179" s="87"/>
      <c r="O179" s="86"/>
      <c r="P179" s="88"/>
      <c r="Q179" s="88"/>
      <c r="R179" s="89"/>
      <c r="T179" s="38" t="str">
        <f t="shared" si="10"/>
        <v/>
      </c>
    </row>
    <row r="180" spans="1:22" x14ac:dyDescent="0.15">
      <c r="A180" s="188"/>
      <c r="B180" s="51"/>
      <c r="C180" s="51"/>
      <c r="D180" s="51"/>
      <c r="E180" s="51"/>
      <c r="G180" s="74">
        <v>2</v>
      </c>
      <c r="H180" s="85"/>
      <c r="I180" s="85"/>
      <c r="J180" s="86"/>
      <c r="K180" s="86"/>
      <c r="L180" s="87"/>
      <c r="M180" s="85"/>
      <c r="N180" s="87"/>
      <c r="O180" s="86"/>
      <c r="P180" s="88"/>
      <c r="Q180" s="88"/>
      <c r="R180" s="89"/>
      <c r="T180" s="38" t="str">
        <f t="shared" si="10"/>
        <v/>
      </c>
    </row>
    <row r="181" spans="1:22" x14ac:dyDescent="0.15">
      <c r="A181" s="188"/>
      <c r="G181" s="74">
        <v>3</v>
      </c>
      <c r="H181" s="85"/>
      <c r="I181" s="85"/>
      <c r="J181" s="86"/>
      <c r="K181" s="86"/>
      <c r="L181" s="87"/>
      <c r="M181" s="85"/>
      <c r="N181" s="87"/>
      <c r="O181" s="86"/>
      <c r="P181" s="88"/>
      <c r="Q181" s="88"/>
      <c r="R181" s="89"/>
      <c r="T181" s="38" t="str">
        <f t="shared" si="10"/>
        <v/>
      </c>
    </row>
    <row r="182" spans="1:22" x14ac:dyDescent="0.15">
      <c r="A182" s="188"/>
    </row>
    <row r="183" spans="1:22" x14ac:dyDescent="0.15">
      <c r="A183" s="188">
        <v>12</v>
      </c>
      <c r="B183" s="71" t="s">
        <v>98</v>
      </c>
      <c r="C183" s="180" t="str">
        <f>IF(C167="","",C167)</f>
        <v/>
      </c>
      <c r="D183" s="180"/>
      <c r="E183" s="180"/>
      <c r="G183" s="169" t="s">
        <v>93</v>
      </c>
      <c r="H183" s="170" t="s">
        <v>81</v>
      </c>
      <c r="I183" s="169" t="s">
        <v>87</v>
      </c>
      <c r="J183" s="169"/>
      <c r="K183" s="169"/>
      <c r="L183" s="169"/>
      <c r="M183" s="169"/>
      <c r="N183" s="169"/>
      <c r="O183" s="169"/>
      <c r="P183" s="169" t="s">
        <v>88</v>
      </c>
      <c r="Q183" s="169"/>
      <c r="R183" s="169"/>
      <c r="T183" s="178" t="s">
        <v>96</v>
      </c>
      <c r="U183" s="178" t="s">
        <v>95</v>
      </c>
      <c r="V183" s="178" t="s">
        <v>97</v>
      </c>
    </row>
    <row r="184" spans="1:22" ht="16.5" customHeight="1" x14ac:dyDescent="0.15">
      <c r="A184" s="188"/>
      <c r="B184" s="71" t="s">
        <v>99</v>
      </c>
      <c r="C184" s="90" t="str">
        <f>IF(C168="","",C168)</f>
        <v/>
      </c>
      <c r="D184" s="91" t="str">
        <f>IF(D168="","",D168)</f>
        <v/>
      </c>
      <c r="E184" s="75"/>
      <c r="G184" s="169"/>
      <c r="H184" s="170"/>
      <c r="I184" s="169" t="s">
        <v>82</v>
      </c>
      <c r="J184" s="169"/>
      <c r="K184" s="169"/>
      <c r="L184" s="169"/>
      <c r="M184" s="169" t="s">
        <v>5</v>
      </c>
      <c r="N184" s="169"/>
      <c r="O184" s="171" t="s">
        <v>94</v>
      </c>
      <c r="P184" s="170" t="s">
        <v>84</v>
      </c>
      <c r="Q184" s="170" t="s">
        <v>85</v>
      </c>
      <c r="R184" s="171" t="s">
        <v>94</v>
      </c>
      <c r="T184" s="178"/>
      <c r="U184" s="178"/>
      <c r="V184" s="178"/>
    </row>
    <row r="185" spans="1:22" x14ac:dyDescent="0.15">
      <c r="A185" s="188"/>
      <c r="B185" s="51"/>
      <c r="C185" s="51"/>
      <c r="D185" s="51"/>
      <c r="E185" s="51"/>
      <c r="G185" s="169"/>
      <c r="H185" s="170"/>
      <c r="I185" s="78" t="s">
        <v>91</v>
      </c>
      <c r="J185" s="78" t="s">
        <v>86</v>
      </c>
      <c r="K185" s="78" t="s">
        <v>83</v>
      </c>
      <c r="L185" s="78" t="s">
        <v>84</v>
      </c>
      <c r="M185" s="78" t="s">
        <v>92</v>
      </c>
      <c r="N185" s="78" t="s">
        <v>85</v>
      </c>
      <c r="O185" s="172"/>
      <c r="P185" s="170"/>
      <c r="Q185" s="170"/>
      <c r="R185" s="172"/>
      <c r="T185" s="178"/>
      <c r="U185" s="178"/>
      <c r="V185" s="178"/>
    </row>
    <row r="186" spans="1:22" x14ac:dyDescent="0.15">
      <c r="A186" s="188"/>
      <c r="B186" s="71" t="s">
        <v>21</v>
      </c>
      <c r="C186" s="176"/>
      <c r="D186" s="176"/>
      <c r="G186" s="74">
        <v>4</v>
      </c>
      <c r="H186" s="85"/>
      <c r="I186" s="85"/>
      <c r="J186" s="86"/>
      <c r="K186" s="86"/>
      <c r="L186" s="87"/>
      <c r="M186" s="85"/>
      <c r="N186" s="87"/>
      <c r="O186" s="86"/>
      <c r="P186" s="88"/>
      <c r="Q186" s="88"/>
      <c r="R186" s="89"/>
      <c r="T186" s="38" t="str">
        <f>IF(H186="","",1)</f>
        <v/>
      </c>
      <c r="U186" s="38" t="str">
        <f>IF(COUNTIF(T186:T197,"&gt;0")=0,"",1)</f>
        <v/>
      </c>
      <c r="V186" s="38" t="str">
        <f>IF(U186=1,COUNTIF(U$10:U186,"&gt;0"),"")</f>
        <v/>
      </c>
    </row>
    <row r="187" spans="1:22" x14ac:dyDescent="0.15">
      <c r="A187" s="188"/>
      <c r="B187" s="71" t="s">
        <v>154</v>
      </c>
      <c r="C187" s="179"/>
      <c r="D187" s="179"/>
      <c r="G187" s="74">
        <v>5</v>
      </c>
      <c r="H187" s="85"/>
      <c r="I187" s="85"/>
      <c r="J187" s="86"/>
      <c r="K187" s="86"/>
      <c r="L187" s="87"/>
      <c r="M187" s="85"/>
      <c r="N187" s="87"/>
      <c r="O187" s="86"/>
      <c r="P187" s="88"/>
      <c r="Q187" s="88"/>
      <c r="R187" s="89"/>
      <c r="T187" s="38" t="str">
        <f t="shared" ref="T187:T197" si="11">IF(H187="","",1)</f>
        <v/>
      </c>
    </row>
    <row r="188" spans="1:22" x14ac:dyDescent="0.15">
      <c r="A188" s="188"/>
      <c r="B188" s="72" t="s">
        <v>101</v>
      </c>
      <c r="C188" s="177"/>
      <c r="D188" s="177"/>
      <c r="G188" s="74">
        <v>6</v>
      </c>
      <c r="H188" s="85"/>
      <c r="I188" s="85"/>
      <c r="J188" s="86"/>
      <c r="K188" s="86"/>
      <c r="L188" s="87"/>
      <c r="M188" s="85"/>
      <c r="N188" s="87"/>
      <c r="O188" s="86"/>
      <c r="P188" s="88"/>
      <c r="Q188" s="88"/>
      <c r="R188" s="89"/>
      <c r="T188" s="38" t="str">
        <f t="shared" si="11"/>
        <v/>
      </c>
    </row>
    <row r="189" spans="1:22" x14ac:dyDescent="0.15">
      <c r="A189" s="188"/>
      <c r="B189" s="165" t="s">
        <v>102</v>
      </c>
      <c r="C189" s="182"/>
      <c r="D189" s="182"/>
      <c r="E189" s="182"/>
      <c r="G189" s="74">
        <v>7</v>
      </c>
      <c r="H189" s="85"/>
      <c r="I189" s="85"/>
      <c r="J189" s="86"/>
      <c r="K189" s="86"/>
      <c r="L189" s="87"/>
      <c r="M189" s="85"/>
      <c r="N189" s="87"/>
      <c r="O189" s="86"/>
      <c r="P189" s="88"/>
      <c r="Q189" s="88"/>
      <c r="R189" s="89"/>
      <c r="T189" s="38" t="str">
        <f t="shared" si="11"/>
        <v/>
      </c>
    </row>
    <row r="190" spans="1:22" x14ac:dyDescent="0.15">
      <c r="A190" s="188"/>
      <c r="B190" s="166"/>
      <c r="C190" s="183"/>
      <c r="D190" s="183"/>
      <c r="E190" s="183"/>
      <c r="G190" s="74">
        <v>8</v>
      </c>
      <c r="H190" s="85"/>
      <c r="I190" s="85"/>
      <c r="J190" s="86"/>
      <c r="K190" s="86"/>
      <c r="L190" s="87"/>
      <c r="M190" s="85"/>
      <c r="N190" s="87"/>
      <c r="O190" s="86"/>
      <c r="P190" s="88"/>
      <c r="Q190" s="88"/>
      <c r="R190" s="89"/>
      <c r="T190" s="38" t="str">
        <f t="shared" si="11"/>
        <v/>
      </c>
    </row>
    <row r="191" spans="1:22" x14ac:dyDescent="0.15">
      <c r="A191" s="188"/>
      <c r="G191" s="74">
        <v>9</v>
      </c>
      <c r="H191" s="85"/>
      <c r="I191" s="85"/>
      <c r="J191" s="86"/>
      <c r="K191" s="86"/>
      <c r="L191" s="87"/>
      <c r="M191" s="85"/>
      <c r="N191" s="87"/>
      <c r="O191" s="86"/>
      <c r="P191" s="88"/>
      <c r="Q191" s="88"/>
      <c r="R191" s="89"/>
      <c r="T191" s="38" t="str">
        <f t="shared" si="11"/>
        <v/>
      </c>
    </row>
    <row r="192" spans="1:22" x14ac:dyDescent="0.15">
      <c r="A192" s="188"/>
      <c r="G192" s="74">
        <v>10</v>
      </c>
      <c r="H192" s="85"/>
      <c r="I192" s="85"/>
      <c r="J192" s="86"/>
      <c r="K192" s="86"/>
      <c r="L192" s="87"/>
      <c r="M192" s="85"/>
      <c r="N192" s="87"/>
      <c r="O192" s="86"/>
      <c r="P192" s="88"/>
      <c r="Q192" s="88"/>
      <c r="R192" s="89"/>
      <c r="T192" s="38" t="str">
        <f t="shared" si="11"/>
        <v/>
      </c>
    </row>
    <row r="193" spans="1:22" x14ac:dyDescent="0.15">
      <c r="A193" s="188"/>
      <c r="G193" s="74">
        <v>11</v>
      </c>
      <c r="H193" s="85"/>
      <c r="I193" s="85"/>
      <c r="J193" s="86"/>
      <c r="K193" s="86"/>
      <c r="L193" s="87"/>
      <c r="M193" s="85"/>
      <c r="N193" s="87"/>
      <c r="O193" s="86"/>
      <c r="P193" s="88"/>
      <c r="Q193" s="88"/>
      <c r="R193" s="89"/>
      <c r="T193" s="38" t="str">
        <f t="shared" si="11"/>
        <v/>
      </c>
    </row>
    <row r="194" spans="1:22" x14ac:dyDescent="0.15">
      <c r="A194" s="188"/>
      <c r="G194" s="74">
        <v>12</v>
      </c>
      <c r="H194" s="85"/>
      <c r="I194" s="85"/>
      <c r="J194" s="86"/>
      <c r="K194" s="86"/>
      <c r="L194" s="87"/>
      <c r="M194" s="85"/>
      <c r="N194" s="87"/>
      <c r="O194" s="86"/>
      <c r="P194" s="88"/>
      <c r="Q194" s="88"/>
      <c r="R194" s="89"/>
      <c r="T194" s="38" t="str">
        <f t="shared" si="11"/>
        <v/>
      </c>
    </row>
    <row r="195" spans="1:22" x14ac:dyDescent="0.15">
      <c r="A195" s="188"/>
      <c r="G195" s="74">
        <v>1</v>
      </c>
      <c r="H195" s="85"/>
      <c r="I195" s="85"/>
      <c r="J195" s="86"/>
      <c r="K195" s="86"/>
      <c r="L195" s="87"/>
      <c r="M195" s="85"/>
      <c r="N195" s="87"/>
      <c r="O195" s="86"/>
      <c r="P195" s="88"/>
      <c r="Q195" s="88"/>
      <c r="R195" s="89"/>
      <c r="T195" s="38" t="str">
        <f t="shared" si="11"/>
        <v/>
      </c>
    </row>
    <row r="196" spans="1:22" x14ac:dyDescent="0.15">
      <c r="A196" s="188"/>
      <c r="G196" s="74">
        <v>2</v>
      </c>
      <c r="H196" s="85"/>
      <c r="I196" s="85"/>
      <c r="J196" s="86"/>
      <c r="K196" s="86"/>
      <c r="L196" s="87"/>
      <c r="M196" s="85"/>
      <c r="N196" s="87"/>
      <c r="O196" s="86"/>
      <c r="P196" s="88"/>
      <c r="Q196" s="88"/>
      <c r="R196" s="89"/>
      <c r="T196" s="38" t="str">
        <f t="shared" si="11"/>
        <v/>
      </c>
    </row>
    <row r="197" spans="1:22" x14ac:dyDescent="0.15">
      <c r="A197" s="188"/>
      <c r="G197" s="74">
        <v>3</v>
      </c>
      <c r="H197" s="85"/>
      <c r="I197" s="85"/>
      <c r="J197" s="86"/>
      <c r="K197" s="86"/>
      <c r="L197" s="87"/>
      <c r="M197" s="85"/>
      <c r="N197" s="87"/>
      <c r="O197" s="86"/>
      <c r="P197" s="88"/>
      <c r="Q197" s="88"/>
      <c r="R197" s="89"/>
      <c r="T197" s="38" t="str">
        <f t="shared" si="11"/>
        <v/>
      </c>
    </row>
    <row r="198" spans="1:22" x14ac:dyDescent="0.15">
      <c r="A198" s="188"/>
    </row>
    <row r="199" spans="1:22" x14ac:dyDescent="0.15">
      <c r="A199" s="188">
        <v>13</v>
      </c>
      <c r="B199" s="71" t="s">
        <v>98</v>
      </c>
      <c r="C199" s="181" t="str">
        <f>IF(C183="","",C183)</f>
        <v/>
      </c>
      <c r="D199" s="181"/>
      <c r="E199" s="181"/>
      <c r="G199" s="169" t="s">
        <v>93</v>
      </c>
      <c r="H199" s="170" t="s">
        <v>81</v>
      </c>
      <c r="I199" s="169" t="s">
        <v>87</v>
      </c>
      <c r="J199" s="169"/>
      <c r="K199" s="169"/>
      <c r="L199" s="169"/>
      <c r="M199" s="169"/>
      <c r="N199" s="169"/>
      <c r="O199" s="169"/>
      <c r="P199" s="169" t="s">
        <v>88</v>
      </c>
      <c r="Q199" s="169"/>
      <c r="R199" s="169"/>
      <c r="T199" s="178" t="s">
        <v>96</v>
      </c>
      <c r="U199" s="178" t="s">
        <v>95</v>
      </c>
      <c r="V199" s="178" t="s">
        <v>97</v>
      </c>
    </row>
    <row r="200" spans="1:22" ht="16.5" customHeight="1" x14ac:dyDescent="0.15">
      <c r="A200" s="188"/>
      <c r="B200" s="71" t="s">
        <v>99</v>
      </c>
      <c r="C200" s="76" t="str">
        <f>IF(C184="","",C184)</f>
        <v/>
      </c>
      <c r="D200" s="77" t="str">
        <f>IF(D184="","",D184)</f>
        <v/>
      </c>
      <c r="E200" s="75"/>
      <c r="G200" s="169"/>
      <c r="H200" s="170"/>
      <c r="I200" s="169" t="s">
        <v>82</v>
      </c>
      <c r="J200" s="169"/>
      <c r="K200" s="169"/>
      <c r="L200" s="169"/>
      <c r="M200" s="169" t="s">
        <v>5</v>
      </c>
      <c r="N200" s="169"/>
      <c r="O200" s="171" t="s">
        <v>94</v>
      </c>
      <c r="P200" s="170" t="s">
        <v>84</v>
      </c>
      <c r="Q200" s="170" t="s">
        <v>85</v>
      </c>
      <c r="R200" s="171" t="s">
        <v>94</v>
      </c>
      <c r="T200" s="178"/>
      <c r="U200" s="178"/>
      <c r="V200" s="178"/>
    </row>
    <row r="201" spans="1:22" x14ac:dyDescent="0.15">
      <c r="A201" s="188"/>
      <c r="B201" s="51"/>
      <c r="C201" s="51"/>
      <c r="D201" s="51"/>
      <c r="E201" s="51"/>
      <c r="G201" s="169"/>
      <c r="H201" s="170"/>
      <c r="I201" s="78" t="s">
        <v>91</v>
      </c>
      <c r="J201" s="78" t="s">
        <v>86</v>
      </c>
      <c r="K201" s="78" t="s">
        <v>83</v>
      </c>
      <c r="L201" s="78" t="s">
        <v>84</v>
      </c>
      <c r="M201" s="78" t="s">
        <v>92</v>
      </c>
      <c r="N201" s="78" t="s">
        <v>85</v>
      </c>
      <c r="O201" s="172"/>
      <c r="P201" s="170"/>
      <c r="Q201" s="170"/>
      <c r="R201" s="172"/>
      <c r="T201" s="178"/>
      <c r="U201" s="178"/>
      <c r="V201" s="178"/>
    </row>
    <row r="202" spans="1:22" x14ac:dyDescent="0.15">
      <c r="A202" s="188"/>
      <c r="B202" s="71" t="s">
        <v>21</v>
      </c>
      <c r="C202" s="176"/>
      <c r="D202" s="176"/>
      <c r="G202" s="74">
        <v>4</v>
      </c>
      <c r="H202" s="85"/>
      <c r="I202" s="85"/>
      <c r="J202" s="86"/>
      <c r="K202" s="86"/>
      <c r="L202" s="87"/>
      <c r="M202" s="85"/>
      <c r="N202" s="87"/>
      <c r="O202" s="86"/>
      <c r="P202" s="88"/>
      <c r="Q202" s="88"/>
      <c r="R202" s="89"/>
      <c r="T202" s="38" t="str">
        <f>IF(H202="","",1)</f>
        <v/>
      </c>
      <c r="U202" s="38" t="str">
        <f>IF(COUNTIF(T202:T213,"&gt;0")=0,"",1)</f>
        <v/>
      </c>
      <c r="V202" s="38" t="str">
        <f>IF(U202=1,COUNTIF(U$10:U202,"&gt;0"),"")</f>
        <v/>
      </c>
    </row>
    <row r="203" spans="1:22" x14ac:dyDescent="0.15">
      <c r="A203" s="188"/>
      <c r="B203" s="71" t="s">
        <v>154</v>
      </c>
      <c r="C203" s="179"/>
      <c r="D203" s="179"/>
      <c r="G203" s="74">
        <v>5</v>
      </c>
      <c r="H203" s="85"/>
      <c r="I203" s="85"/>
      <c r="J203" s="86"/>
      <c r="K203" s="86"/>
      <c r="L203" s="87"/>
      <c r="M203" s="85"/>
      <c r="N203" s="87"/>
      <c r="O203" s="86"/>
      <c r="P203" s="88"/>
      <c r="Q203" s="88"/>
      <c r="R203" s="89"/>
      <c r="T203" s="38" t="str">
        <f t="shared" ref="T203:T213" si="12">IF(H203="","",1)</f>
        <v/>
      </c>
    </row>
    <row r="204" spans="1:22" x14ac:dyDescent="0.15">
      <c r="A204" s="188"/>
      <c r="B204" s="72" t="s">
        <v>101</v>
      </c>
      <c r="C204" s="177"/>
      <c r="D204" s="177"/>
      <c r="G204" s="74">
        <v>6</v>
      </c>
      <c r="H204" s="85"/>
      <c r="I204" s="85"/>
      <c r="J204" s="86"/>
      <c r="K204" s="86"/>
      <c r="L204" s="87"/>
      <c r="M204" s="85"/>
      <c r="N204" s="87"/>
      <c r="O204" s="86"/>
      <c r="P204" s="88"/>
      <c r="Q204" s="88"/>
      <c r="R204" s="89"/>
      <c r="T204" s="38" t="str">
        <f t="shared" si="12"/>
        <v/>
      </c>
    </row>
    <row r="205" spans="1:22" x14ac:dyDescent="0.15">
      <c r="A205" s="188"/>
      <c r="B205" s="165" t="s">
        <v>102</v>
      </c>
      <c r="C205" s="182"/>
      <c r="D205" s="182"/>
      <c r="E205" s="182"/>
      <c r="G205" s="74">
        <v>7</v>
      </c>
      <c r="H205" s="85"/>
      <c r="I205" s="85"/>
      <c r="J205" s="86"/>
      <c r="K205" s="86"/>
      <c r="L205" s="87"/>
      <c r="M205" s="85"/>
      <c r="N205" s="87"/>
      <c r="O205" s="86"/>
      <c r="P205" s="88"/>
      <c r="Q205" s="88"/>
      <c r="R205" s="89"/>
      <c r="T205" s="38" t="str">
        <f t="shared" si="12"/>
        <v/>
      </c>
    </row>
    <row r="206" spans="1:22" x14ac:dyDescent="0.15">
      <c r="A206" s="188"/>
      <c r="B206" s="166"/>
      <c r="C206" s="183"/>
      <c r="D206" s="183"/>
      <c r="E206" s="183"/>
      <c r="G206" s="74">
        <v>8</v>
      </c>
      <c r="H206" s="85"/>
      <c r="I206" s="85"/>
      <c r="J206" s="86"/>
      <c r="K206" s="86"/>
      <c r="L206" s="87"/>
      <c r="M206" s="85"/>
      <c r="N206" s="87"/>
      <c r="O206" s="86"/>
      <c r="P206" s="88"/>
      <c r="Q206" s="88"/>
      <c r="R206" s="89"/>
      <c r="T206" s="38" t="str">
        <f t="shared" si="12"/>
        <v/>
      </c>
    </row>
    <row r="207" spans="1:22" x14ac:dyDescent="0.15">
      <c r="A207" s="188"/>
      <c r="G207" s="74">
        <v>9</v>
      </c>
      <c r="H207" s="85"/>
      <c r="I207" s="85"/>
      <c r="J207" s="86"/>
      <c r="K207" s="86"/>
      <c r="L207" s="87"/>
      <c r="M207" s="85"/>
      <c r="N207" s="87"/>
      <c r="O207" s="86"/>
      <c r="P207" s="88"/>
      <c r="Q207" s="88"/>
      <c r="R207" s="89"/>
      <c r="T207" s="38" t="str">
        <f t="shared" si="12"/>
        <v/>
      </c>
    </row>
    <row r="208" spans="1:22" x14ac:dyDescent="0.15">
      <c r="A208" s="188"/>
      <c r="G208" s="74">
        <v>10</v>
      </c>
      <c r="H208" s="85"/>
      <c r="I208" s="85"/>
      <c r="J208" s="86"/>
      <c r="K208" s="86"/>
      <c r="L208" s="87"/>
      <c r="M208" s="85"/>
      <c r="N208" s="87"/>
      <c r="O208" s="86"/>
      <c r="P208" s="88"/>
      <c r="Q208" s="88"/>
      <c r="R208" s="89"/>
      <c r="T208" s="38" t="str">
        <f t="shared" si="12"/>
        <v/>
      </c>
    </row>
    <row r="209" spans="1:22" x14ac:dyDescent="0.15">
      <c r="A209" s="188"/>
      <c r="G209" s="74">
        <v>11</v>
      </c>
      <c r="H209" s="85"/>
      <c r="I209" s="85"/>
      <c r="J209" s="86"/>
      <c r="K209" s="86"/>
      <c r="L209" s="87"/>
      <c r="M209" s="85"/>
      <c r="N209" s="87"/>
      <c r="O209" s="86"/>
      <c r="P209" s="88"/>
      <c r="Q209" s="88"/>
      <c r="R209" s="89"/>
      <c r="T209" s="38" t="str">
        <f t="shared" si="12"/>
        <v/>
      </c>
    </row>
    <row r="210" spans="1:22" x14ac:dyDescent="0.15">
      <c r="A210" s="188"/>
      <c r="G210" s="74">
        <v>12</v>
      </c>
      <c r="H210" s="85"/>
      <c r="I210" s="85"/>
      <c r="J210" s="86"/>
      <c r="K210" s="86"/>
      <c r="L210" s="87"/>
      <c r="M210" s="85"/>
      <c r="N210" s="87"/>
      <c r="O210" s="86"/>
      <c r="P210" s="88"/>
      <c r="Q210" s="88"/>
      <c r="R210" s="89"/>
      <c r="T210" s="38" t="str">
        <f t="shared" si="12"/>
        <v/>
      </c>
    </row>
    <row r="211" spans="1:22" x14ac:dyDescent="0.15">
      <c r="A211" s="188"/>
      <c r="G211" s="74">
        <v>1</v>
      </c>
      <c r="H211" s="85"/>
      <c r="I211" s="85"/>
      <c r="J211" s="86"/>
      <c r="K211" s="86"/>
      <c r="L211" s="87"/>
      <c r="M211" s="85"/>
      <c r="N211" s="87"/>
      <c r="O211" s="86"/>
      <c r="P211" s="88"/>
      <c r="Q211" s="88"/>
      <c r="R211" s="89"/>
      <c r="T211" s="38" t="str">
        <f t="shared" si="12"/>
        <v/>
      </c>
    </row>
    <row r="212" spans="1:22" x14ac:dyDescent="0.15">
      <c r="A212" s="188"/>
      <c r="G212" s="74">
        <v>2</v>
      </c>
      <c r="H212" s="85"/>
      <c r="I212" s="85"/>
      <c r="J212" s="86"/>
      <c r="K212" s="86"/>
      <c r="L212" s="87"/>
      <c r="M212" s="85"/>
      <c r="N212" s="87"/>
      <c r="O212" s="86"/>
      <c r="P212" s="88"/>
      <c r="Q212" s="88"/>
      <c r="R212" s="89"/>
      <c r="T212" s="38" t="str">
        <f t="shared" si="12"/>
        <v/>
      </c>
    </row>
    <row r="213" spans="1:22" x14ac:dyDescent="0.15">
      <c r="A213" s="188"/>
      <c r="G213" s="74">
        <v>3</v>
      </c>
      <c r="H213" s="85"/>
      <c r="I213" s="85"/>
      <c r="J213" s="86"/>
      <c r="K213" s="86"/>
      <c r="L213" s="87"/>
      <c r="M213" s="85"/>
      <c r="N213" s="87"/>
      <c r="O213" s="86"/>
      <c r="P213" s="88"/>
      <c r="Q213" s="88"/>
      <c r="R213" s="89"/>
      <c r="T213" s="38" t="str">
        <f t="shared" si="12"/>
        <v/>
      </c>
    </row>
    <row r="214" spans="1:22" x14ac:dyDescent="0.15">
      <c r="A214" s="188"/>
    </row>
    <row r="215" spans="1:22" x14ac:dyDescent="0.15">
      <c r="A215" s="188">
        <v>14</v>
      </c>
      <c r="B215" s="71" t="s">
        <v>98</v>
      </c>
      <c r="C215" s="181" t="str">
        <f>IF(C199="","",C199)</f>
        <v/>
      </c>
      <c r="D215" s="181"/>
      <c r="E215" s="181"/>
      <c r="G215" s="169" t="s">
        <v>93</v>
      </c>
      <c r="H215" s="170" t="s">
        <v>81</v>
      </c>
      <c r="I215" s="169" t="s">
        <v>87</v>
      </c>
      <c r="J215" s="169"/>
      <c r="K215" s="169"/>
      <c r="L215" s="169"/>
      <c r="M215" s="169"/>
      <c r="N215" s="169"/>
      <c r="O215" s="169"/>
      <c r="P215" s="169" t="s">
        <v>88</v>
      </c>
      <c r="Q215" s="169"/>
      <c r="R215" s="169"/>
      <c r="T215" s="178" t="s">
        <v>96</v>
      </c>
      <c r="U215" s="178" t="s">
        <v>95</v>
      </c>
      <c r="V215" s="178" t="s">
        <v>97</v>
      </c>
    </row>
    <row r="216" spans="1:22" ht="16.5" customHeight="1" x14ac:dyDescent="0.15">
      <c r="A216" s="188"/>
      <c r="B216" s="71" t="s">
        <v>99</v>
      </c>
      <c r="C216" s="76" t="str">
        <f>IF(C200="","",C200)</f>
        <v/>
      </c>
      <c r="D216" s="77" t="str">
        <f>IF(D200="","",D200)</f>
        <v/>
      </c>
      <c r="E216" s="75"/>
      <c r="G216" s="169"/>
      <c r="H216" s="170"/>
      <c r="I216" s="169" t="s">
        <v>82</v>
      </c>
      <c r="J216" s="169"/>
      <c r="K216" s="169"/>
      <c r="L216" s="169"/>
      <c r="M216" s="169" t="s">
        <v>5</v>
      </c>
      <c r="N216" s="169"/>
      <c r="O216" s="171" t="s">
        <v>94</v>
      </c>
      <c r="P216" s="170" t="s">
        <v>84</v>
      </c>
      <c r="Q216" s="170" t="s">
        <v>85</v>
      </c>
      <c r="R216" s="171" t="s">
        <v>94</v>
      </c>
      <c r="T216" s="178"/>
      <c r="U216" s="178"/>
      <c r="V216" s="178"/>
    </row>
    <row r="217" spans="1:22" x14ac:dyDescent="0.15">
      <c r="A217" s="188"/>
      <c r="B217" s="51"/>
      <c r="C217" s="51"/>
      <c r="D217" s="51"/>
      <c r="E217" s="51"/>
      <c r="G217" s="169"/>
      <c r="H217" s="170"/>
      <c r="I217" s="78" t="s">
        <v>91</v>
      </c>
      <c r="J217" s="78" t="s">
        <v>86</v>
      </c>
      <c r="K217" s="78" t="s">
        <v>83</v>
      </c>
      <c r="L217" s="78" t="s">
        <v>84</v>
      </c>
      <c r="M217" s="78" t="s">
        <v>92</v>
      </c>
      <c r="N217" s="78" t="s">
        <v>85</v>
      </c>
      <c r="O217" s="172"/>
      <c r="P217" s="170"/>
      <c r="Q217" s="170"/>
      <c r="R217" s="172"/>
      <c r="T217" s="178"/>
      <c r="U217" s="178"/>
      <c r="V217" s="178"/>
    </row>
    <row r="218" spans="1:22" x14ac:dyDescent="0.15">
      <c r="A218" s="188"/>
      <c r="B218" s="71" t="s">
        <v>21</v>
      </c>
      <c r="C218" s="176"/>
      <c r="D218" s="176"/>
      <c r="G218" s="74">
        <v>4</v>
      </c>
      <c r="H218" s="85"/>
      <c r="I218" s="85"/>
      <c r="J218" s="86"/>
      <c r="K218" s="86"/>
      <c r="L218" s="87"/>
      <c r="M218" s="85"/>
      <c r="N218" s="87"/>
      <c r="O218" s="86"/>
      <c r="P218" s="88"/>
      <c r="Q218" s="88"/>
      <c r="R218" s="89"/>
      <c r="T218" s="38" t="str">
        <f>IF(H218="","",1)</f>
        <v/>
      </c>
      <c r="U218" s="38" t="str">
        <f>IF(COUNTIF(T218:T229,"&gt;0")=0,"",1)</f>
        <v/>
      </c>
      <c r="V218" s="38" t="str">
        <f>IF(U218=1,COUNTIF(U$10:U218,"&gt;0"),"")</f>
        <v/>
      </c>
    </row>
    <row r="219" spans="1:22" x14ac:dyDescent="0.15">
      <c r="A219" s="188"/>
      <c r="B219" s="71" t="s">
        <v>154</v>
      </c>
      <c r="C219" s="179"/>
      <c r="D219" s="179"/>
      <c r="G219" s="74">
        <v>5</v>
      </c>
      <c r="H219" s="85"/>
      <c r="I219" s="85"/>
      <c r="J219" s="86"/>
      <c r="K219" s="86"/>
      <c r="L219" s="87"/>
      <c r="M219" s="85"/>
      <c r="N219" s="87"/>
      <c r="O219" s="86"/>
      <c r="P219" s="88"/>
      <c r="Q219" s="88"/>
      <c r="R219" s="89"/>
      <c r="T219" s="38" t="str">
        <f t="shared" ref="T219:T229" si="13">IF(H219="","",1)</f>
        <v/>
      </c>
    </row>
    <row r="220" spans="1:22" x14ac:dyDescent="0.15">
      <c r="A220" s="188"/>
      <c r="B220" s="72" t="s">
        <v>101</v>
      </c>
      <c r="C220" s="177"/>
      <c r="D220" s="177"/>
      <c r="G220" s="74">
        <v>6</v>
      </c>
      <c r="H220" s="85"/>
      <c r="I220" s="85"/>
      <c r="J220" s="86"/>
      <c r="K220" s="86"/>
      <c r="L220" s="87"/>
      <c r="M220" s="85"/>
      <c r="N220" s="87"/>
      <c r="O220" s="86"/>
      <c r="P220" s="88"/>
      <c r="Q220" s="88"/>
      <c r="R220" s="89"/>
      <c r="T220" s="38" t="str">
        <f t="shared" si="13"/>
        <v/>
      </c>
    </row>
    <row r="221" spans="1:22" x14ac:dyDescent="0.15">
      <c r="A221" s="188"/>
      <c r="B221" s="165" t="s">
        <v>102</v>
      </c>
      <c r="C221" s="182"/>
      <c r="D221" s="182"/>
      <c r="E221" s="182"/>
      <c r="G221" s="74">
        <v>7</v>
      </c>
      <c r="H221" s="85"/>
      <c r="I221" s="85"/>
      <c r="J221" s="86"/>
      <c r="K221" s="86"/>
      <c r="L221" s="87"/>
      <c r="M221" s="85"/>
      <c r="N221" s="87"/>
      <c r="O221" s="86"/>
      <c r="P221" s="88"/>
      <c r="Q221" s="88"/>
      <c r="R221" s="89"/>
      <c r="T221" s="38" t="str">
        <f t="shared" si="13"/>
        <v/>
      </c>
    </row>
    <row r="222" spans="1:22" x14ac:dyDescent="0.15">
      <c r="A222" s="188"/>
      <c r="B222" s="166"/>
      <c r="C222" s="183"/>
      <c r="D222" s="183"/>
      <c r="E222" s="183"/>
      <c r="G222" s="74">
        <v>8</v>
      </c>
      <c r="H222" s="85"/>
      <c r="I222" s="85"/>
      <c r="J222" s="86"/>
      <c r="K222" s="86"/>
      <c r="L222" s="87"/>
      <c r="M222" s="85"/>
      <c r="N222" s="87"/>
      <c r="O222" s="86"/>
      <c r="P222" s="88"/>
      <c r="Q222" s="88"/>
      <c r="R222" s="89"/>
      <c r="T222" s="38" t="str">
        <f t="shared" si="13"/>
        <v/>
      </c>
    </row>
    <row r="223" spans="1:22" x14ac:dyDescent="0.15">
      <c r="A223" s="188"/>
      <c r="G223" s="74">
        <v>9</v>
      </c>
      <c r="H223" s="85"/>
      <c r="I223" s="85"/>
      <c r="J223" s="86"/>
      <c r="K223" s="86"/>
      <c r="L223" s="87"/>
      <c r="M223" s="85"/>
      <c r="N223" s="87"/>
      <c r="O223" s="86"/>
      <c r="P223" s="88"/>
      <c r="Q223" s="88"/>
      <c r="R223" s="89"/>
      <c r="T223" s="38" t="str">
        <f t="shared" si="13"/>
        <v/>
      </c>
    </row>
    <row r="224" spans="1:22" x14ac:dyDescent="0.15">
      <c r="A224" s="188"/>
      <c r="G224" s="74">
        <v>10</v>
      </c>
      <c r="H224" s="85"/>
      <c r="I224" s="85"/>
      <c r="J224" s="86"/>
      <c r="K224" s="86"/>
      <c r="L224" s="87"/>
      <c r="M224" s="85"/>
      <c r="N224" s="87"/>
      <c r="O224" s="86"/>
      <c r="P224" s="88"/>
      <c r="Q224" s="88"/>
      <c r="R224" s="89"/>
      <c r="T224" s="38" t="str">
        <f t="shared" si="13"/>
        <v/>
      </c>
    </row>
    <row r="225" spans="1:22" x14ac:dyDescent="0.15">
      <c r="A225" s="188"/>
      <c r="G225" s="74">
        <v>11</v>
      </c>
      <c r="H225" s="85"/>
      <c r="I225" s="85"/>
      <c r="J225" s="86"/>
      <c r="K225" s="86"/>
      <c r="L225" s="87"/>
      <c r="M225" s="85"/>
      <c r="N225" s="87"/>
      <c r="O225" s="86"/>
      <c r="P225" s="88"/>
      <c r="Q225" s="88"/>
      <c r="R225" s="89"/>
      <c r="T225" s="38" t="str">
        <f t="shared" si="13"/>
        <v/>
      </c>
    </row>
    <row r="226" spans="1:22" x14ac:dyDescent="0.15">
      <c r="A226" s="188"/>
      <c r="G226" s="74">
        <v>12</v>
      </c>
      <c r="H226" s="85"/>
      <c r="I226" s="85"/>
      <c r="J226" s="86"/>
      <c r="K226" s="86"/>
      <c r="L226" s="87"/>
      <c r="M226" s="85"/>
      <c r="N226" s="87"/>
      <c r="O226" s="86"/>
      <c r="P226" s="88"/>
      <c r="Q226" s="88"/>
      <c r="R226" s="89"/>
      <c r="T226" s="38" t="str">
        <f t="shared" si="13"/>
        <v/>
      </c>
    </row>
    <row r="227" spans="1:22" x14ac:dyDescent="0.15">
      <c r="A227" s="188"/>
      <c r="G227" s="74">
        <v>1</v>
      </c>
      <c r="H227" s="85"/>
      <c r="I227" s="85"/>
      <c r="J227" s="86"/>
      <c r="K227" s="86"/>
      <c r="L227" s="87"/>
      <c r="M227" s="85"/>
      <c r="N227" s="87"/>
      <c r="O227" s="86"/>
      <c r="P227" s="88"/>
      <c r="Q227" s="88"/>
      <c r="R227" s="89"/>
      <c r="T227" s="38" t="str">
        <f t="shared" si="13"/>
        <v/>
      </c>
    </row>
    <row r="228" spans="1:22" x14ac:dyDescent="0.15">
      <c r="A228" s="188"/>
      <c r="G228" s="74">
        <v>2</v>
      </c>
      <c r="H228" s="85"/>
      <c r="I228" s="85"/>
      <c r="J228" s="86"/>
      <c r="K228" s="86"/>
      <c r="L228" s="87"/>
      <c r="M228" s="85"/>
      <c r="N228" s="87"/>
      <c r="O228" s="86"/>
      <c r="P228" s="88"/>
      <c r="Q228" s="88"/>
      <c r="R228" s="89"/>
      <c r="T228" s="38" t="str">
        <f t="shared" si="13"/>
        <v/>
      </c>
    </row>
    <row r="229" spans="1:22" x14ac:dyDescent="0.15">
      <c r="A229" s="188"/>
      <c r="G229" s="74">
        <v>3</v>
      </c>
      <c r="H229" s="85"/>
      <c r="I229" s="85"/>
      <c r="J229" s="86"/>
      <c r="K229" s="86"/>
      <c r="L229" s="87"/>
      <c r="M229" s="85"/>
      <c r="N229" s="87"/>
      <c r="O229" s="86"/>
      <c r="P229" s="88"/>
      <c r="Q229" s="88"/>
      <c r="R229" s="89"/>
      <c r="T229" s="38" t="str">
        <f t="shared" si="13"/>
        <v/>
      </c>
    </row>
    <row r="230" spans="1:22" x14ac:dyDescent="0.15">
      <c r="A230" s="188"/>
    </row>
    <row r="231" spans="1:22" x14ac:dyDescent="0.15">
      <c r="A231" s="188">
        <v>15</v>
      </c>
      <c r="B231" s="71" t="s">
        <v>98</v>
      </c>
      <c r="C231" s="181" t="str">
        <f>IF(C215="","",C215)</f>
        <v/>
      </c>
      <c r="D231" s="181"/>
      <c r="E231" s="181"/>
      <c r="G231" s="169" t="s">
        <v>93</v>
      </c>
      <c r="H231" s="170" t="s">
        <v>81</v>
      </c>
      <c r="I231" s="169" t="s">
        <v>87</v>
      </c>
      <c r="J231" s="169"/>
      <c r="K231" s="169"/>
      <c r="L231" s="169"/>
      <c r="M231" s="169"/>
      <c r="N231" s="169"/>
      <c r="O231" s="169"/>
      <c r="P231" s="169" t="s">
        <v>88</v>
      </c>
      <c r="Q231" s="169"/>
      <c r="R231" s="169"/>
      <c r="T231" s="178" t="s">
        <v>96</v>
      </c>
      <c r="U231" s="178" t="s">
        <v>95</v>
      </c>
      <c r="V231" s="178" t="s">
        <v>97</v>
      </c>
    </row>
    <row r="232" spans="1:22" ht="16.5" customHeight="1" x14ac:dyDescent="0.15">
      <c r="A232" s="188"/>
      <c r="B232" s="71" t="s">
        <v>99</v>
      </c>
      <c r="C232" s="76" t="str">
        <f>IF(C216="","",C216)</f>
        <v/>
      </c>
      <c r="D232" s="77" t="str">
        <f>IF(D216="","",D216)</f>
        <v/>
      </c>
      <c r="E232" s="75"/>
      <c r="G232" s="169"/>
      <c r="H232" s="170"/>
      <c r="I232" s="169" t="s">
        <v>82</v>
      </c>
      <c r="J232" s="169"/>
      <c r="K232" s="169"/>
      <c r="L232" s="169"/>
      <c r="M232" s="169" t="s">
        <v>5</v>
      </c>
      <c r="N232" s="169"/>
      <c r="O232" s="171" t="s">
        <v>94</v>
      </c>
      <c r="P232" s="170" t="s">
        <v>84</v>
      </c>
      <c r="Q232" s="170" t="s">
        <v>85</v>
      </c>
      <c r="R232" s="171" t="s">
        <v>94</v>
      </c>
      <c r="T232" s="178"/>
      <c r="U232" s="178"/>
      <c r="V232" s="178"/>
    </row>
    <row r="233" spans="1:22" x14ac:dyDescent="0.15">
      <c r="A233" s="188"/>
      <c r="B233" s="51"/>
      <c r="C233" s="51"/>
      <c r="D233" s="51"/>
      <c r="E233" s="51"/>
      <c r="G233" s="169"/>
      <c r="H233" s="170"/>
      <c r="I233" s="78" t="s">
        <v>91</v>
      </c>
      <c r="J233" s="78" t="s">
        <v>86</v>
      </c>
      <c r="K233" s="78" t="s">
        <v>83</v>
      </c>
      <c r="L233" s="78" t="s">
        <v>84</v>
      </c>
      <c r="M233" s="78" t="s">
        <v>92</v>
      </c>
      <c r="N233" s="78" t="s">
        <v>85</v>
      </c>
      <c r="O233" s="172"/>
      <c r="P233" s="170"/>
      <c r="Q233" s="170"/>
      <c r="R233" s="172"/>
      <c r="T233" s="178"/>
      <c r="U233" s="178"/>
      <c r="V233" s="178"/>
    </row>
    <row r="234" spans="1:22" x14ac:dyDescent="0.15">
      <c r="A234" s="188"/>
      <c r="B234" s="71" t="s">
        <v>21</v>
      </c>
      <c r="C234" s="176"/>
      <c r="D234" s="176"/>
      <c r="G234" s="74">
        <v>4</v>
      </c>
      <c r="H234" s="85"/>
      <c r="I234" s="85"/>
      <c r="J234" s="86"/>
      <c r="K234" s="86"/>
      <c r="L234" s="87"/>
      <c r="M234" s="85"/>
      <c r="N234" s="87"/>
      <c r="O234" s="86"/>
      <c r="P234" s="88"/>
      <c r="Q234" s="88"/>
      <c r="R234" s="89"/>
      <c r="T234" s="38" t="str">
        <f>IF(H234="","",1)</f>
        <v/>
      </c>
      <c r="U234" s="38" t="str">
        <f>IF(COUNTIF(T234:T245,"&gt;0")=0,"",1)</f>
        <v/>
      </c>
      <c r="V234" s="38" t="str">
        <f>IF(U234=1,COUNTIF(U$10:U234,"&gt;0"),"")</f>
        <v/>
      </c>
    </row>
    <row r="235" spans="1:22" x14ac:dyDescent="0.15">
      <c r="A235" s="188"/>
      <c r="B235" s="71" t="s">
        <v>154</v>
      </c>
      <c r="C235" s="179"/>
      <c r="D235" s="179"/>
      <c r="G235" s="74">
        <v>5</v>
      </c>
      <c r="H235" s="85"/>
      <c r="I235" s="85"/>
      <c r="J235" s="86"/>
      <c r="K235" s="86"/>
      <c r="L235" s="87"/>
      <c r="M235" s="85"/>
      <c r="N235" s="87"/>
      <c r="O235" s="86"/>
      <c r="P235" s="88"/>
      <c r="Q235" s="88"/>
      <c r="R235" s="89"/>
      <c r="T235" s="38" t="str">
        <f t="shared" ref="T235:T245" si="14">IF(H235="","",1)</f>
        <v/>
      </c>
    </row>
    <row r="236" spans="1:22" x14ac:dyDescent="0.15">
      <c r="A236" s="188"/>
      <c r="B236" s="72" t="s">
        <v>101</v>
      </c>
      <c r="C236" s="177"/>
      <c r="D236" s="177"/>
      <c r="G236" s="74">
        <v>6</v>
      </c>
      <c r="H236" s="85"/>
      <c r="I236" s="85"/>
      <c r="J236" s="86"/>
      <c r="K236" s="86"/>
      <c r="L236" s="87"/>
      <c r="M236" s="85"/>
      <c r="N236" s="87"/>
      <c r="O236" s="86"/>
      <c r="P236" s="88"/>
      <c r="Q236" s="88"/>
      <c r="R236" s="89"/>
      <c r="T236" s="38" t="str">
        <f t="shared" si="14"/>
        <v/>
      </c>
    </row>
    <row r="237" spans="1:22" x14ac:dyDescent="0.15">
      <c r="A237" s="188"/>
      <c r="B237" s="165" t="s">
        <v>102</v>
      </c>
      <c r="C237" s="182"/>
      <c r="D237" s="182"/>
      <c r="E237" s="182"/>
      <c r="G237" s="74">
        <v>7</v>
      </c>
      <c r="H237" s="85"/>
      <c r="I237" s="85"/>
      <c r="J237" s="86"/>
      <c r="K237" s="86"/>
      <c r="L237" s="87"/>
      <c r="M237" s="85"/>
      <c r="N237" s="87"/>
      <c r="O237" s="86"/>
      <c r="P237" s="88"/>
      <c r="Q237" s="88"/>
      <c r="R237" s="89"/>
      <c r="T237" s="38" t="str">
        <f t="shared" si="14"/>
        <v/>
      </c>
    </row>
    <row r="238" spans="1:22" x14ac:dyDescent="0.15">
      <c r="A238" s="188"/>
      <c r="B238" s="166"/>
      <c r="C238" s="183"/>
      <c r="D238" s="183"/>
      <c r="E238" s="183"/>
      <c r="G238" s="74">
        <v>8</v>
      </c>
      <c r="H238" s="85"/>
      <c r="I238" s="85"/>
      <c r="J238" s="86"/>
      <c r="K238" s="86"/>
      <c r="L238" s="87"/>
      <c r="M238" s="85"/>
      <c r="N238" s="87"/>
      <c r="O238" s="86"/>
      <c r="P238" s="88"/>
      <c r="Q238" s="88"/>
      <c r="R238" s="89"/>
      <c r="T238" s="38" t="str">
        <f t="shared" si="14"/>
        <v/>
      </c>
    </row>
    <row r="239" spans="1:22" x14ac:dyDescent="0.15">
      <c r="A239" s="188"/>
      <c r="G239" s="74">
        <v>9</v>
      </c>
      <c r="H239" s="85"/>
      <c r="I239" s="85"/>
      <c r="J239" s="86"/>
      <c r="K239" s="86"/>
      <c r="L239" s="87"/>
      <c r="M239" s="85"/>
      <c r="N239" s="87"/>
      <c r="O239" s="86"/>
      <c r="P239" s="88"/>
      <c r="Q239" s="88"/>
      <c r="R239" s="89"/>
      <c r="T239" s="38" t="str">
        <f t="shared" si="14"/>
        <v/>
      </c>
    </row>
    <row r="240" spans="1:22" x14ac:dyDescent="0.15">
      <c r="A240" s="188"/>
      <c r="G240" s="74">
        <v>10</v>
      </c>
      <c r="H240" s="85"/>
      <c r="I240" s="85"/>
      <c r="J240" s="86"/>
      <c r="K240" s="86"/>
      <c r="L240" s="87"/>
      <c r="M240" s="85"/>
      <c r="N240" s="87"/>
      <c r="O240" s="86"/>
      <c r="P240" s="88"/>
      <c r="Q240" s="88"/>
      <c r="R240" s="89"/>
      <c r="T240" s="38" t="str">
        <f t="shared" si="14"/>
        <v/>
      </c>
    </row>
    <row r="241" spans="1:22" x14ac:dyDescent="0.15">
      <c r="A241" s="188"/>
      <c r="G241" s="74">
        <v>11</v>
      </c>
      <c r="H241" s="85"/>
      <c r="I241" s="85"/>
      <c r="J241" s="86"/>
      <c r="K241" s="86"/>
      <c r="L241" s="87"/>
      <c r="M241" s="85"/>
      <c r="N241" s="87"/>
      <c r="O241" s="86"/>
      <c r="P241" s="88"/>
      <c r="Q241" s="88"/>
      <c r="R241" s="89"/>
      <c r="T241" s="38" t="str">
        <f t="shared" si="14"/>
        <v/>
      </c>
    </row>
    <row r="242" spans="1:22" x14ac:dyDescent="0.15">
      <c r="A242" s="188"/>
      <c r="G242" s="74">
        <v>12</v>
      </c>
      <c r="H242" s="85"/>
      <c r="I242" s="85"/>
      <c r="J242" s="86"/>
      <c r="K242" s="86"/>
      <c r="L242" s="87"/>
      <c r="M242" s="85"/>
      <c r="N242" s="87"/>
      <c r="O242" s="86"/>
      <c r="P242" s="88"/>
      <c r="Q242" s="88"/>
      <c r="R242" s="89"/>
      <c r="T242" s="38" t="str">
        <f t="shared" si="14"/>
        <v/>
      </c>
    </row>
    <row r="243" spans="1:22" x14ac:dyDescent="0.15">
      <c r="A243" s="188"/>
      <c r="G243" s="74">
        <v>1</v>
      </c>
      <c r="H243" s="85"/>
      <c r="I243" s="85"/>
      <c r="J243" s="86"/>
      <c r="K243" s="86"/>
      <c r="L243" s="87"/>
      <c r="M243" s="85"/>
      <c r="N243" s="87"/>
      <c r="O243" s="86"/>
      <c r="P243" s="88"/>
      <c r="Q243" s="88"/>
      <c r="R243" s="89"/>
      <c r="T243" s="38" t="str">
        <f t="shared" si="14"/>
        <v/>
      </c>
    </row>
    <row r="244" spans="1:22" x14ac:dyDescent="0.15">
      <c r="A244" s="188"/>
      <c r="G244" s="74">
        <v>2</v>
      </c>
      <c r="H244" s="85"/>
      <c r="I244" s="85"/>
      <c r="J244" s="86"/>
      <c r="K244" s="86"/>
      <c r="L244" s="87"/>
      <c r="M244" s="85"/>
      <c r="N244" s="87"/>
      <c r="O244" s="86"/>
      <c r="P244" s="88"/>
      <c r="Q244" s="88"/>
      <c r="R244" s="89"/>
      <c r="T244" s="38" t="str">
        <f t="shared" si="14"/>
        <v/>
      </c>
    </row>
    <row r="245" spans="1:22" x14ac:dyDescent="0.15">
      <c r="A245" s="188"/>
      <c r="G245" s="74">
        <v>3</v>
      </c>
      <c r="H245" s="85"/>
      <c r="I245" s="85"/>
      <c r="J245" s="86"/>
      <c r="K245" s="86"/>
      <c r="L245" s="87"/>
      <c r="M245" s="85"/>
      <c r="N245" s="87"/>
      <c r="O245" s="86"/>
      <c r="P245" s="88"/>
      <c r="Q245" s="88"/>
      <c r="R245" s="89"/>
      <c r="T245" s="38" t="str">
        <f t="shared" si="14"/>
        <v/>
      </c>
    </row>
    <row r="246" spans="1:22" x14ac:dyDescent="0.15">
      <c r="A246" s="188"/>
    </row>
    <row r="247" spans="1:22" x14ac:dyDescent="0.15">
      <c r="A247" s="188">
        <v>16</v>
      </c>
      <c r="B247" s="71" t="s">
        <v>98</v>
      </c>
      <c r="C247" s="181" t="str">
        <f>IF(C231="","",C231)</f>
        <v/>
      </c>
      <c r="D247" s="181"/>
      <c r="E247" s="181"/>
      <c r="G247" s="169" t="s">
        <v>93</v>
      </c>
      <c r="H247" s="170" t="s">
        <v>81</v>
      </c>
      <c r="I247" s="169" t="s">
        <v>87</v>
      </c>
      <c r="J247" s="169"/>
      <c r="K247" s="169"/>
      <c r="L247" s="169"/>
      <c r="M247" s="169"/>
      <c r="N247" s="169"/>
      <c r="O247" s="169"/>
      <c r="P247" s="169" t="s">
        <v>88</v>
      </c>
      <c r="Q247" s="169"/>
      <c r="R247" s="169"/>
      <c r="T247" s="178" t="s">
        <v>96</v>
      </c>
      <c r="U247" s="178" t="s">
        <v>95</v>
      </c>
      <c r="V247" s="178" t="s">
        <v>97</v>
      </c>
    </row>
    <row r="248" spans="1:22" ht="16.5" customHeight="1" x14ac:dyDescent="0.15">
      <c r="A248" s="188"/>
      <c r="B248" s="71" t="s">
        <v>99</v>
      </c>
      <c r="C248" s="76" t="str">
        <f>IF(C232="","",C232)</f>
        <v/>
      </c>
      <c r="D248" s="77" t="str">
        <f>IF(D232="","",D232)</f>
        <v/>
      </c>
      <c r="E248" s="75"/>
      <c r="G248" s="169"/>
      <c r="H248" s="170"/>
      <c r="I248" s="169" t="s">
        <v>82</v>
      </c>
      <c r="J248" s="169"/>
      <c r="K248" s="169"/>
      <c r="L248" s="169"/>
      <c r="M248" s="169" t="s">
        <v>5</v>
      </c>
      <c r="N248" s="169"/>
      <c r="O248" s="171" t="s">
        <v>94</v>
      </c>
      <c r="P248" s="170" t="s">
        <v>84</v>
      </c>
      <c r="Q248" s="170" t="s">
        <v>85</v>
      </c>
      <c r="R248" s="171" t="s">
        <v>94</v>
      </c>
      <c r="T248" s="178"/>
      <c r="U248" s="178"/>
      <c r="V248" s="178"/>
    </row>
    <row r="249" spans="1:22" x14ac:dyDescent="0.15">
      <c r="A249" s="188"/>
      <c r="B249" s="51"/>
      <c r="C249" s="51"/>
      <c r="D249" s="51"/>
      <c r="E249" s="51"/>
      <c r="G249" s="169"/>
      <c r="H249" s="170"/>
      <c r="I249" s="78" t="s">
        <v>91</v>
      </c>
      <c r="J249" s="78" t="s">
        <v>86</v>
      </c>
      <c r="K249" s="78" t="s">
        <v>83</v>
      </c>
      <c r="L249" s="78" t="s">
        <v>84</v>
      </c>
      <c r="M249" s="78" t="s">
        <v>92</v>
      </c>
      <c r="N249" s="78" t="s">
        <v>85</v>
      </c>
      <c r="O249" s="172"/>
      <c r="P249" s="170"/>
      <c r="Q249" s="170"/>
      <c r="R249" s="172"/>
      <c r="T249" s="178"/>
      <c r="U249" s="178"/>
      <c r="V249" s="178"/>
    </row>
    <row r="250" spans="1:22" x14ac:dyDescent="0.15">
      <c r="A250" s="188"/>
      <c r="B250" s="71" t="s">
        <v>21</v>
      </c>
      <c r="C250" s="176"/>
      <c r="D250" s="176"/>
      <c r="G250" s="74">
        <v>4</v>
      </c>
      <c r="H250" s="85"/>
      <c r="I250" s="85"/>
      <c r="J250" s="86"/>
      <c r="K250" s="86"/>
      <c r="L250" s="87"/>
      <c r="M250" s="85"/>
      <c r="N250" s="87"/>
      <c r="O250" s="86"/>
      <c r="P250" s="88"/>
      <c r="Q250" s="88"/>
      <c r="R250" s="89"/>
      <c r="T250" s="38" t="str">
        <f>IF(H250="","",1)</f>
        <v/>
      </c>
      <c r="U250" s="38" t="str">
        <f>IF(COUNTIF(T250:T261,"&gt;0")=0,"",1)</f>
        <v/>
      </c>
      <c r="V250" s="38" t="str">
        <f>IF(U250=1,COUNTIF(U$10:U250,"&gt;0"),"")</f>
        <v/>
      </c>
    </row>
    <row r="251" spans="1:22" x14ac:dyDescent="0.15">
      <c r="A251" s="188"/>
      <c r="B251" s="71" t="s">
        <v>154</v>
      </c>
      <c r="C251" s="179"/>
      <c r="D251" s="179"/>
      <c r="G251" s="74">
        <v>5</v>
      </c>
      <c r="H251" s="85"/>
      <c r="I251" s="85"/>
      <c r="J251" s="86"/>
      <c r="K251" s="86"/>
      <c r="L251" s="87"/>
      <c r="M251" s="85"/>
      <c r="N251" s="87"/>
      <c r="O251" s="86"/>
      <c r="P251" s="88"/>
      <c r="Q251" s="88"/>
      <c r="R251" s="89"/>
      <c r="T251" s="38" t="str">
        <f t="shared" ref="T251:T261" si="15">IF(H251="","",1)</f>
        <v/>
      </c>
    </row>
    <row r="252" spans="1:22" x14ac:dyDescent="0.15">
      <c r="A252" s="188"/>
      <c r="B252" s="72" t="s">
        <v>101</v>
      </c>
      <c r="C252" s="177"/>
      <c r="D252" s="177"/>
      <c r="G252" s="74">
        <v>6</v>
      </c>
      <c r="H252" s="85"/>
      <c r="I252" s="85"/>
      <c r="J252" s="86"/>
      <c r="K252" s="86"/>
      <c r="L252" s="87"/>
      <c r="M252" s="85"/>
      <c r="N252" s="87"/>
      <c r="O252" s="86"/>
      <c r="P252" s="88"/>
      <c r="Q252" s="88"/>
      <c r="R252" s="89"/>
      <c r="T252" s="38" t="str">
        <f t="shared" si="15"/>
        <v/>
      </c>
    </row>
    <row r="253" spans="1:22" x14ac:dyDescent="0.15">
      <c r="A253" s="188"/>
      <c r="B253" s="165" t="s">
        <v>102</v>
      </c>
      <c r="C253" s="182"/>
      <c r="D253" s="182"/>
      <c r="E253" s="182"/>
      <c r="G253" s="74">
        <v>7</v>
      </c>
      <c r="H253" s="85"/>
      <c r="I253" s="85"/>
      <c r="J253" s="86"/>
      <c r="K253" s="86"/>
      <c r="L253" s="87"/>
      <c r="M253" s="85"/>
      <c r="N253" s="87"/>
      <c r="O253" s="86"/>
      <c r="P253" s="88"/>
      <c r="Q253" s="88"/>
      <c r="R253" s="89"/>
      <c r="T253" s="38" t="str">
        <f t="shared" si="15"/>
        <v/>
      </c>
    </row>
    <row r="254" spans="1:22" x14ac:dyDescent="0.15">
      <c r="A254" s="188"/>
      <c r="B254" s="166"/>
      <c r="C254" s="183"/>
      <c r="D254" s="183"/>
      <c r="E254" s="183"/>
      <c r="G254" s="74">
        <v>8</v>
      </c>
      <c r="H254" s="85"/>
      <c r="I254" s="85"/>
      <c r="J254" s="86"/>
      <c r="K254" s="86"/>
      <c r="L254" s="87"/>
      <c r="M254" s="85"/>
      <c r="N254" s="87"/>
      <c r="O254" s="86"/>
      <c r="P254" s="88"/>
      <c r="Q254" s="88"/>
      <c r="R254" s="89"/>
      <c r="T254" s="38" t="str">
        <f t="shared" si="15"/>
        <v/>
      </c>
    </row>
    <row r="255" spans="1:22" x14ac:dyDescent="0.15">
      <c r="A255" s="188"/>
      <c r="G255" s="74">
        <v>9</v>
      </c>
      <c r="H255" s="85"/>
      <c r="I255" s="85"/>
      <c r="J255" s="86"/>
      <c r="K255" s="86"/>
      <c r="L255" s="87"/>
      <c r="M255" s="85"/>
      <c r="N255" s="87"/>
      <c r="O255" s="86"/>
      <c r="P255" s="88"/>
      <c r="Q255" s="88"/>
      <c r="R255" s="89"/>
      <c r="T255" s="38" t="str">
        <f t="shared" si="15"/>
        <v/>
      </c>
    </row>
    <row r="256" spans="1:22" x14ac:dyDescent="0.15">
      <c r="A256" s="188"/>
      <c r="G256" s="74">
        <v>10</v>
      </c>
      <c r="H256" s="85"/>
      <c r="I256" s="85"/>
      <c r="J256" s="86"/>
      <c r="K256" s="86"/>
      <c r="L256" s="87"/>
      <c r="M256" s="85"/>
      <c r="N256" s="87"/>
      <c r="O256" s="86"/>
      <c r="P256" s="88"/>
      <c r="Q256" s="88"/>
      <c r="R256" s="89"/>
      <c r="T256" s="38" t="str">
        <f t="shared" si="15"/>
        <v/>
      </c>
    </row>
    <row r="257" spans="1:22" x14ac:dyDescent="0.15">
      <c r="A257" s="188"/>
      <c r="G257" s="74">
        <v>11</v>
      </c>
      <c r="H257" s="85"/>
      <c r="I257" s="85"/>
      <c r="J257" s="86"/>
      <c r="K257" s="86"/>
      <c r="L257" s="87"/>
      <c r="M257" s="85"/>
      <c r="N257" s="87"/>
      <c r="O257" s="86"/>
      <c r="P257" s="88"/>
      <c r="Q257" s="88"/>
      <c r="R257" s="89"/>
      <c r="T257" s="38" t="str">
        <f t="shared" si="15"/>
        <v/>
      </c>
    </row>
    <row r="258" spans="1:22" x14ac:dyDescent="0.15">
      <c r="A258" s="188"/>
      <c r="G258" s="74">
        <v>12</v>
      </c>
      <c r="H258" s="85"/>
      <c r="I258" s="85"/>
      <c r="J258" s="86"/>
      <c r="K258" s="86"/>
      <c r="L258" s="87"/>
      <c r="M258" s="85"/>
      <c r="N258" s="87"/>
      <c r="O258" s="86"/>
      <c r="P258" s="88"/>
      <c r="Q258" s="88"/>
      <c r="R258" s="89"/>
      <c r="T258" s="38" t="str">
        <f t="shared" si="15"/>
        <v/>
      </c>
    </row>
    <row r="259" spans="1:22" x14ac:dyDescent="0.15">
      <c r="A259" s="188"/>
      <c r="G259" s="74">
        <v>1</v>
      </c>
      <c r="H259" s="85"/>
      <c r="I259" s="85"/>
      <c r="J259" s="86"/>
      <c r="K259" s="86"/>
      <c r="L259" s="87"/>
      <c r="M259" s="85"/>
      <c r="N259" s="87"/>
      <c r="O259" s="86"/>
      <c r="P259" s="88"/>
      <c r="Q259" s="88"/>
      <c r="R259" s="89"/>
      <c r="T259" s="38" t="str">
        <f t="shared" si="15"/>
        <v/>
      </c>
    </row>
    <row r="260" spans="1:22" x14ac:dyDescent="0.15">
      <c r="A260" s="188"/>
      <c r="G260" s="74">
        <v>2</v>
      </c>
      <c r="H260" s="85"/>
      <c r="I260" s="85"/>
      <c r="J260" s="86"/>
      <c r="K260" s="86"/>
      <c r="L260" s="87"/>
      <c r="M260" s="85"/>
      <c r="N260" s="87"/>
      <c r="O260" s="86"/>
      <c r="P260" s="88"/>
      <c r="Q260" s="88"/>
      <c r="R260" s="89"/>
      <c r="T260" s="38" t="str">
        <f t="shared" si="15"/>
        <v/>
      </c>
    </row>
    <row r="261" spans="1:22" x14ac:dyDescent="0.15">
      <c r="A261" s="188"/>
      <c r="G261" s="74">
        <v>3</v>
      </c>
      <c r="H261" s="85"/>
      <c r="I261" s="85"/>
      <c r="J261" s="86"/>
      <c r="K261" s="86"/>
      <c r="L261" s="87"/>
      <c r="M261" s="85"/>
      <c r="N261" s="87"/>
      <c r="O261" s="86"/>
      <c r="P261" s="88"/>
      <c r="Q261" s="88"/>
      <c r="R261" s="89"/>
      <c r="T261" s="38" t="str">
        <f t="shared" si="15"/>
        <v/>
      </c>
    </row>
    <row r="262" spans="1:22" x14ac:dyDescent="0.15">
      <c r="A262" s="188"/>
    </row>
    <row r="263" spans="1:22" x14ac:dyDescent="0.15">
      <c r="A263" s="188">
        <v>17</v>
      </c>
      <c r="B263" s="71" t="s">
        <v>98</v>
      </c>
      <c r="C263" s="181" t="str">
        <f>IF(C247="","",C247)</f>
        <v/>
      </c>
      <c r="D263" s="181"/>
      <c r="E263" s="181"/>
      <c r="G263" s="169" t="s">
        <v>93</v>
      </c>
      <c r="H263" s="170" t="s">
        <v>81</v>
      </c>
      <c r="I263" s="169" t="s">
        <v>87</v>
      </c>
      <c r="J263" s="169"/>
      <c r="K263" s="169"/>
      <c r="L263" s="169"/>
      <c r="M263" s="169"/>
      <c r="N263" s="169"/>
      <c r="O263" s="169"/>
      <c r="P263" s="169" t="s">
        <v>88</v>
      </c>
      <c r="Q263" s="169"/>
      <c r="R263" s="169"/>
      <c r="T263" s="178" t="s">
        <v>96</v>
      </c>
      <c r="U263" s="178" t="s">
        <v>95</v>
      </c>
      <c r="V263" s="178" t="s">
        <v>97</v>
      </c>
    </row>
    <row r="264" spans="1:22" ht="16.5" customHeight="1" x14ac:dyDescent="0.15">
      <c r="A264" s="188"/>
      <c r="B264" s="71" t="s">
        <v>99</v>
      </c>
      <c r="C264" s="76" t="str">
        <f>IF(C248="","",C248)</f>
        <v/>
      </c>
      <c r="D264" s="77" t="str">
        <f>IF(D248="","",D248)</f>
        <v/>
      </c>
      <c r="E264" s="75"/>
      <c r="G264" s="169"/>
      <c r="H264" s="170"/>
      <c r="I264" s="169" t="s">
        <v>82</v>
      </c>
      <c r="J264" s="169"/>
      <c r="K264" s="169"/>
      <c r="L264" s="169"/>
      <c r="M264" s="169" t="s">
        <v>5</v>
      </c>
      <c r="N264" s="169"/>
      <c r="O264" s="171" t="s">
        <v>94</v>
      </c>
      <c r="P264" s="170" t="s">
        <v>84</v>
      </c>
      <c r="Q264" s="170" t="s">
        <v>85</v>
      </c>
      <c r="R264" s="171" t="s">
        <v>94</v>
      </c>
      <c r="T264" s="178"/>
      <c r="U264" s="178"/>
      <c r="V264" s="178"/>
    </row>
    <row r="265" spans="1:22" x14ac:dyDescent="0.15">
      <c r="A265" s="188"/>
      <c r="B265" s="51"/>
      <c r="C265" s="51"/>
      <c r="D265" s="51"/>
      <c r="E265" s="51"/>
      <c r="G265" s="169"/>
      <c r="H265" s="170"/>
      <c r="I265" s="78" t="s">
        <v>91</v>
      </c>
      <c r="J265" s="78" t="s">
        <v>86</v>
      </c>
      <c r="K265" s="78" t="s">
        <v>83</v>
      </c>
      <c r="L265" s="78" t="s">
        <v>84</v>
      </c>
      <c r="M265" s="78" t="s">
        <v>92</v>
      </c>
      <c r="N265" s="78" t="s">
        <v>85</v>
      </c>
      <c r="O265" s="172"/>
      <c r="P265" s="170"/>
      <c r="Q265" s="170"/>
      <c r="R265" s="172"/>
      <c r="T265" s="178"/>
      <c r="U265" s="178"/>
      <c r="V265" s="178"/>
    </row>
    <row r="266" spans="1:22" x14ac:dyDescent="0.15">
      <c r="A266" s="188"/>
      <c r="B266" s="71" t="s">
        <v>21</v>
      </c>
      <c r="C266" s="176"/>
      <c r="D266" s="176"/>
      <c r="G266" s="74">
        <v>4</v>
      </c>
      <c r="H266" s="85"/>
      <c r="I266" s="85"/>
      <c r="J266" s="86"/>
      <c r="K266" s="86"/>
      <c r="L266" s="87"/>
      <c r="M266" s="85"/>
      <c r="N266" s="87"/>
      <c r="O266" s="86"/>
      <c r="P266" s="88"/>
      <c r="Q266" s="88"/>
      <c r="R266" s="89"/>
      <c r="T266" s="38" t="str">
        <f>IF(H266="","",1)</f>
        <v/>
      </c>
      <c r="U266" s="38" t="str">
        <f>IF(COUNTIF(T266:T277,"&gt;0")=0,"",1)</f>
        <v/>
      </c>
      <c r="V266" s="38" t="str">
        <f>IF(U266=1,COUNTIF(U$10:U266,"&gt;0"),"")</f>
        <v/>
      </c>
    </row>
    <row r="267" spans="1:22" x14ac:dyDescent="0.15">
      <c r="A267" s="188"/>
      <c r="B267" s="71" t="s">
        <v>154</v>
      </c>
      <c r="C267" s="179"/>
      <c r="D267" s="179"/>
      <c r="G267" s="74">
        <v>5</v>
      </c>
      <c r="H267" s="85"/>
      <c r="I267" s="85"/>
      <c r="J267" s="86"/>
      <c r="K267" s="86"/>
      <c r="L267" s="87"/>
      <c r="M267" s="85"/>
      <c r="N267" s="87"/>
      <c r="O267" s="86"/>
      <c r="P267" s="88"/>
      <c r="Q267" s="88"/>
      <c r="R267" s="89"/>
      <c r="T267" s="38" t="str">
        <f t="shared" ref="T267:T277" si="16">IF(H267="","",1)</f>
        <v/>
      </c>
    </row>
    <row r="268" spans="1:22" x14ac:dyDescent="0.15">
      <c r="A268" s="188"/>
      <c r="B268" s="72" t="s">
        <v>101</v>
      </c>
      <c r="C268" s="177"/>
      <c r="D268" s="177"/>
      <c r="G268" s="74">
        <v>6</v>
      </c>
      <c r="H268" s="85"/>
      <c r="I268" s="85"/>
      <c r="J268" s="86"/>
      <c r="K268" s="86"/>
      <c r="L268" s="87"/>
      <c r="M268" s="85"/>
      <c r="N268" s="87"/>
      <c r="O268" s="86"/>
      <c r="P268" s="88"/>
      <c r="Q268" s="88"/>
      <c r="R268" s="89"/>
      <c r="T268" s="38" t="str">
        <f t="shared" si="16"/>
        <v/>
      </c>
    </row>
    <row r="269" spans="1:22" x14ac:dyDescent="0.15">
      <c r="A269" s="188"/>
      <c r="B269" s="165" t="s">
        <v>102</v>
      </c>
      <c r="C269" s="182"/>
      <c r="D269" s="182"/>
      <c r="E269" s="182"/>
      <c r="G269" s="74">
        <v>7</v>
      </c>
      <c r="H269" s="85"/>
      <c r="I269" s="85"/>
      <c r="J269" s="86"/>
      <c r="K269" s="86"/>
      <c r="L269" s="87"/>
      <c r="M269" s="85"/>
      <c r="N269" s="87"/>
      <c r="O269" s="86"/>
      <c r="P269" s="88"/>
      <c r="Q269" s="88"/>
      <c r="R269" s="89"/>
      <c r="T269" s="38" t="str">
        <f t="shared" si="16"/>
        <v/>
      </c>
    </row>
    <row r="270" spans="1:22" x14ac:dyDescent="0.15">
      <c r="A270" s="188"/>
      <c r="B270" s="166"/>
      <c r="C270" s="183"/>
      <c r="D270" s="183"/>
      <c r="E270" s="183"/>
      <c r="G270" s="74">
        <v>8</v>
      </c>
      <c r="H270" s="85"/>
      <c r="I270" s="85"/>
      <c r="J270" s="86"/>
      <c r="K270" s="86"/>
      <c r="L270" s="87"/>
      <c r="M270" s="85"/>
      <c r="N270" s="87"/>
      <c r="O270" s="86"/>
      <c r="P270" s="88"/>
      <c r="Q270" s="88"/>
      <c r="R270" s="89"/>
      <c r="T270" s="38" t="str">
        <f t="shared" si="16"/>
        <v/>
      </c>
    </row>
    <row r="271" spans="1:22" x14ac:dyDescent="0.15">
      <c r="A271" s="188"/>
      <c r="G271" s="74">
        <v>9</v>
      </c>
      <c r="H271" s="85"/>
      <c r="I271" s="85"/>
      <c r="J271" s="86"/>
      <c r="K271" s="86"/>
      <c r="L271" s="87"/>
      <c r="M271" s="85"/>
      <c r="N271" s="87"/>
      <c r="O271" s="86"/>
      <c r="P271" s="88"/>
      <c r="Q271" s="88"/>
      <c r="R271" s="89"/>
      <c r="T271" s="38" t="str">
        <f t="shared" si="16"/>
        <v/>
      </c>
    </row>
    <row r="272" spans="1:22" x14ac:dyDescent="0.15">
      <c r="A272" s="188"/>
      <c r="G272" s="74">
        <v>10</v>
      </c>
      <c r="H272" s="85"/>
      <c r="I272" s="85"/>
      <c r="J272" s="86"/>
      <c r="K272" s="86"/>
      <c r="L272" s="87"/>
      <c r="M272" s="85"/>
      <c r="N272" s="87"/>
      <c r="O272" s="86"/>
      <c r="P272" s="88"/>
      <c r="Q272" s="88"/>
      <c r="R272" s="89"/>
      <c r="T272" s="38" t="str">
        <f t="shared" si="16"/>
        <v/>
      </c>
    </row>
    <row r="273" spans="1:22" x14ac:dyDescent="0.15">
      <c r="A273" s="188"/>
      <c r="G273" s="74">
        <v>11</v>
      </c>
      <c r="H273" s="85"/>
      <c r="I273" s="85"/>
      <c r="J273" s="86"/>
      <c r="K273" s="86"/>
      <c r="L273" s="87"/>
      <c r="M273" s="85"/>
      <c r="N273" s="87"/>
      <c r="O273" s="86"/>
      <c r="P273" s="88"/>
      <c r="Q273" s="88"/>
      <c r="R273" s="89"/>
      <c r="T273" s="38" t="str">
        <f t="shared" si="16"/>
        <v/>
      </c>
    </row>
    <row r="274" spans="1:22" x14ac:dyDescent="0.15">
      <c r="A274" s="188"/>
      <c r="G274" s="74">
        <v>12</v>
      </c>
      <c r="H274" s="85"/>
      <c r="I274" s="85"/>
      <c r="J274" s="86"/>
      <c r="K274" s="86"/>
      <c r="L274" s="87"/>
      <c r="M274" s="85"/>
      <c r="N274" s="87"/>
      <c r="O274" s="86"/>
      <c r="P274" s="88"/>
      <c r="Q274" s="88"/>
      <c r="R274" s="89"/>
      <c r="T274" s="38" t="str">
        <f t="shared" si="16"/>
        <v/>
      </c>
    </row>
    <row r="275" spans="1:22" x14ac:dyDescent="0.15">
      <c r="A275" s="188"/>
      <c r="G275" s="74">
        <v>1</v>
      </c>
      <c r="H275" s="85"/>
      <c r="I275" s="85"/>
      <c r="J275" s="86"/>
      <c r="K275" s="86"/>
      <c r="L275" s="87"/>
      <c r="M275" s="85"/>
      <c r="N275" s="87"/>
      <c r="O275" s="86"/>
      <c r="P275" s="88"/>
      <c r="Q275" s="88"/>
      <c r="R275" s="89"/>
      <c r="T275" s="38" t="str">
        <f t="shared" si="16"/>
        <v/>
      </c>
    </row>
    <row r="276" spans="1:22" x14ac:dyDescent="0.15">
      <c r="A276" s="188"/>
      <c r="G276" s="74">
        <v>2</v>
      </c>
      <c r="H276" s="85"/>
      <c r="I276" s="85"/>
      <c r="J276" s="86"/>
      <c r="K276" s="86"/>
      <c r="L276" s="87"/>
      <c r="M276" s="85"/>
      <c r="N276" s="87"/>
      <c r="O276" s="86"/>
      <c r="P276" s="88"/>
      <c r="Q276" s="88"/>
      <c r="R276" s="89"/>
      <c r="T276" s="38" t="str">
        <f t="shared" si="16"/>
        <v/>
      </c>
    </row>
    <row r="277" spans="1:22" x14ac:dyDescent="0.15">
      <c r="A277" s="188"/>
      <c r="G277" s="74">
        <v>3</v>
      </c>
      <c r="H277" s="85"/>
      <c r="I277" s="85"/>
      <c r="J277" s="86"/>
      <c r="K277" s="86"/>
      <c r="L277" s="87"/>
      <c r="M277" s="85"/>
      <c r="N277" s="87"/>
      <c r="O277" s="86"/>
      <c r="P277" s="88"/>
      <c r="Q277" s="88"/>
      <c r="R277" s="89"/>
      <c r="T277" s="38" t="str">
        <f t="shared" si="16"/>
        <v/>
      </c>
    </row>
    <row r="278" spans="1:22" x14ac:dyDescent="0.15">
      <c r="A278" s="188"/>
    </row>
    <row r="279" spans="1:22" x14ac:dyDescent="0.15">
      <c r="A279" s="188">
        <v>18</v>
      </c>
      <c r="B279" s="71" t="s">
        <v>98</v>
      </c>
      <c r="C279" s="181" t="str">
        <f>IF(C263="","",C263)</f>
        <v/>
      </c>
      <c r="D279" s="181"/>
      <c r="E279" s="181"/>
      <c r="G279" s="169" t="s">
        <v>93</v>
      </c>
      <c r="H279" s="170" t="s">
        <v>81</v>
      </c>
      <c r="I279" s="169" t="s">
        <v>87</v>
      </c>
      <c r="J279" s="169"/>
      <c r="K279" s="169"/>
      <c r="L279" s="169"/>
      <c r="M279" s="169"/>
      <c r="N279" s="169"/>
      <c r="O279" s="169"/>
      <c r="P279" s="169" t="s">
        <v>88</v>
      </c>
      <c r="Q279" s="169"/>
      <c r="R279" s="169"/>
      <c r="T279" s="178" t="s">
        <v>96</v>
      </c>
      <c r="U279" s="178" t="s">
        <v>95</v>
      </c>
      <c r="V279" s="178" t="s">
        <v>97</v>
      </c>
    </row>
    <row r="280" spans="1:22" ht="16.5" customHeight="1" x14ac:dyDescent="0.15">
      <c r="A280" s="188"/>
      <c r="B280" s="71" t="s">
        <v>99</v>
      </c>
      <c r="C280" s="76" t="str">
        <f>IF(C264="","",C264)</f>
        <v/>
      </c>
      <c r="D280" s="77" t="str">
        <f>IF(D264="","",D264)</f>
        <v/>
      </c>
      <c r="E280" s="75"/>
      <c r="G280" s="169"/>
      <c r="H280" s="170"/>
      <c r="I280" s="169" t="s">
        <v>82</v>
      </c>
      <c r="J280" s="169"/>
      <c r="K280" s="169"/>
      <c r="L280" s="169"/>
      <c r="M280" s="169" t="s">
        <v>5</v>
      </c>
      <c r="N280" s="169"/>
      <c r="O280" s="171" t="s">
        <v>94</v>
      </c>
      <c r="P280" s="170" t="s">
        <v>84</v>
      </c>
      <c r="Q280" s="170" t="s">
        <v>85</v>
      </c>
      <c r="R280" s="171" t="s">
        <v>94</v>
      </c>
      <c r="T280" s="178"/>
      <c r="U280" s="178"/>
      <c r="V280" s="178"/>
    </row>
    <row r="281" spans="1:22" x14ac:dyDescent="0.15">
      <c r="A281" s="188"/>
      <c r="B281" s="51"/>
      <c r="C281" s="51"/>
      <c r="D281" s="51"/>
      <c r="E281" s="51"/>
      <c r="G281" s="169"/>
      <c r="H281" s="170"/>
      <c r="I281" s="78" t="s">
        <v>91</v>
      </c>
      <c r="J281" s="78" t="s">
        <v>86</v>
      </c>
      <c r="K281" s="78" t="s">
        <v>83</v>
      </c>
      <c r="L281" s="78" t="s">
        <v>84</v>
      </c>
      <c r="M281" s="78" t="s">
        <v>92</v>
      </c>
      <c r="N281" s="78" t="s">
        <v>85</v>
      </c>
      <c r="O281" s="172"/>
      <c r="P281" s="170"/>
      <c r="Q281" s="170"/>
      <c r="R281" s="172"/>
      <c r="T281" s="178"/>
      <c r="U281" s="178"/>
      <c r="V281" s="178"/>
    </row>
    <row r="282" spans="1:22" x14ac:dyDescent="0.15">
      <c r="A282" s="188"/>
      <c r="B282" s="71" t="s">
        <v>21</v>
      </c>
      <c r="C282" s="176"/>
      <c r="D282" s="176"/>
      <c r="G282" s="74">
        <v>4</v>
      </c>
      <c r="H282" s="85"/>
      <c r="I282" s="85"/>
      <c r="J282" s="86"/>
      <c r="K282" s="86"/>
      <c r="L282" s="87"/>
      <c r="M282" s="85"/>
      <c r="N282" s="87"/>
      <c r="O282" s="86"/>
      <c r="P282" s="88"/>
      <c r="Q282" s="88"/>
      <c r="R282" s="89"/>
      <c r="T282" s="38" t="str">
        <f>IF(H282="","",1)</f>
        <v/>
      </c>
      <c r="U282" s="38" t="str">
        <f>IF(COUNTIF(T282:T293,"&gt;0")=0,"",1)</f>
        <v/>
      </c>
      <c r="V282" s="38" t="str">
        <f>IF(U282=1,COUNTIF(U$10:U282,"&gt;0"),"")</f>
        <v/>
      </c>
    </row>
    <row r="283" spans="1:22" x14ac:dyDescent="0.15">
      <c r="A283" s="188"/>
      <c r="B283" s="71" t="s">
        <v>154</v>
      </c>
      <c r="C283" s="179"/>
      <c r="D283" s="179"/>
      <c r="G283" s="74">
        <v>5</v>
      </c>
      <c r="H283" s="85"/>
      <c r="I283" s="85"/>
      <c r="J283" s="86"/>
      <c r="K283" s="86"/>
      <c r="L283" s="87"/>
      <c r="M283" s="85"/>
      <c r="N283" s="87"/>
      <c r="O283" s="86"/>
      <c r="P283" s="88"/>
      <c r="Q283" s="88"/>
      <c r="R283" s="89"/>
      <c r="T283" s="38" t="str">
        <f t="shared" ref="T283:T293" si="17">IF(H283="","",1)</f>
        <v/>
      </c>
    </row>
    <row r="284" spans="1:22" x14ac:dyDescent="0.15">
      <c r="A284" s="188"/>
      <c r="B284" s="72" t="s">
        <v>101</v>
      </c>
      <c r="C284" s="177"/>
      <c r="D284" s="177"/>
      <c r="G284" s="74">
        <v>6</v>
      </c>
      <c r="H284" s="85"/>
      <c r="I284" s="85"/>
      <c r="J284" s="86"/>
      <c r="K284" s="86"/>
      <c r="L284" s="87"/>
      <c r="M284" s="85"/>
      <c r="N284" s="87"/>
      <c r="O284" s="86"/>
      <c r="P284" s="88"/>
      <c r="Q284" s="88"/>
      <c r="R284" s="89"/>
      <c r="T284" s="38" t="str">
        <f t="shared" si="17"/>
        <v/>
      </c>
    </row>
    <row r="285" spans="1:22" x14ac:dyDescent="0.15">
      <c r="A285" s="188"/>
      <c r="B285" s="165" t="s">
        <v>102</v>
      </c>
      <c r="C285" s="182"/>
      <c r="D285" s="182"/>
      <c r="E285" s="182"/>
      <c r="G285" s="74">
        <v>7</v>
      </c>
      <c r="H285" s="85"/>
      <c r="I285" s="85"/>
      <c r="J285" s="86"/>
      <c r="K285" s="86"/>
      <c r="L285" s="87"/>
      <c r="M285" s="85"/>
      <c r="N285" s="87"/>
      <c r="O285" s="86"/>
      <c r="P285" s="88"/>
      <c r="Q285" s="88"/>
      <c r="R285" s="89"/>
      <c r="T285" s="38" t="str">
        <f t="shared" si="17"/>
        <v/>
      </c>
    </row>
    <row r="286" spans="1:22" x14ac:dyDescent="0.15">
      <c r="A286" s="188"/>
      <c r="B286" s="166"/>
      <c r="C286" s="183"/>
      <c r="D286" s="183"/>
      <c r="E286" s="183"/>
      <c r="G286" s="74">
        <v>8</v>
      </c>
      <c r="H286" s="85"/>
      <c r="I286" s="85"/>
      <c r="J286" s="86"/>
      <c r="K286" s="86"/>
      <c r="L286" s="87"/>
      <c r="M286" s="85"/>
      <c r="N286" s="87"/>
      <c r="O286" s="86"/>
      <c r="P286" s="88"/>
      <c r="Q286" s="88"/>
      <c r="R286" s="89"/>
      <c r="T286" s="38" t="str">
        <f t="shared" si="17"/>
        <v/>
      </c>
    </row>
    <row r="287" spans="1:22" x14ac:dyDescent="0.15">
      <c r="A287" s="188"/>
      <c r="G287" s="74">
        <v>9</v>
      </c>
      <c r="H287" s="85"/>
      <c r="I287" s="85"/>
      <c r="J287" s="86"/>
      <c r="K287" s="86"/>
      <c r="L287" s="87"/>
      <c r="M287" s="85"/>
      <c r="N287" s="87"/>
      <c r="O287" s="86"/>
      <c r="P287" s="88"/>
      <c r="Q287" s="88"/>
      <c r="R287" s="89"/>
      <c r="T287" s="38" t="str">
        <f t="shared" si="17"/>
        <v/>
      </c>
    </row>
    <row r="288" spans="1:22" x14ac:dyDescent="0.15">
      <c r="A288" s="188"/>
      <c r="G288" s="74">
        <v>10</v>
      </c>
      <c r="H288" s="85"/>
      <c r="I288" s="85"/>
      <c r="J288" s="86"/>
      <c r="K288" s="86"/>
      <c r="L288" s="87"/>
      <c r="M288" s="85"/>
      <c r="N288" s="87"/>
      <c r="O288" s="86"/>
      <c r="P288" s="88"/>
      <c r="Q288" s="88"/>
      <c r="R288" s="89"/>
      <c r="T288" s="38" t="str">
        <f t="shared" si="17"/>
        <v/>
      </c>
    </row>
    <row r="289" spans="1:22" x14ac:dyDescent="0.15">
      <c r="A289" s="188"/>
      <c r="G289" s="74">
        <v>11</v>
      </c>
      <c r="H289" s="85"/>
      <c r="I289" s="85"/>
      <c r="J289" s="86"/>
      <c r="K289" s="86"/>
      <c r="L289" s="87"/>
      <c r="M289" s="85"/>
      <c r="N289" s="87"/>
      <c r="O289" s="86"/>
      <c r="P289" s="88"/>
      <c r="Q289" s="88"/>
      <c r="R289" s="89"/>
      <c r="T289" s="38" t="str">
        <f t="shared" si="17"/>
        <v/>
      </c>
    </row>
    <row r="290" spans="1:22" x14ac:dyDescent="0.15">
      <c r="A290" s="188"/>
      <c r="G290" s="74">
        <v>12</v>
      </c>
      <c r="H290" s="85"/>
      <c r="I290" s="85"/>
      <c r="J290" s="86"/>
      <c r="K290" s="86"/>
      <c r="L290" s="87"/>
      <c r="M290" s="85"/>
      <c r="N290" s="87"/>
      <c r="O290" s="86"/>
      <c r="P290" s="88"/>
      <c r="Q290" s="88"/>
      <c r="R290" s="89"/>
      <c r="T290" s="38" t="str">
        <f t="shared" si="17"/>
        <v/>
      </c>
    </row>
    <row r="291" spans="1:22" x14ac:dyDescent="0.15">
      <c r="A291" s="188"/>
      <c r="G291" s="74">
        <v>1</v>
      </c>
      <c r="H291" s="85"/>
      <c r="I291" s="85"/>
      <c r="J291" s="86"/>
      <c r="K291" s="86"/>
      <c r="L291" s="87"/>
      <c r="M291" s="85"/>
      <c r="N291" s="87"/>
      <c r="O291" s="86"/>
      <c r="P291" s="88"/>
      <c r="Q291" s="88"/>
      <c r="R291" s="89"/>
      <c r="T291" s="38" t="str">
        <f t="shared" si="17"/>
        <v/>
      </c>
    </row>
    <row r="292" spans="1:22" x14ac:dyDescent="0.15">
      <c r="A292" s="188"/>
      <c r="G292" s="74">
        <v>2</v>
      </c>
      <c r="H292" s="85"/>
      <c r="I292" s="85"/>
      <c r="J292" s="86"/>
      <c r="K292" s="86"/>
      <c r="L292" s="87"/>
      <c r="M292" s="85"/>
      <c r="N292" s="87"/>
      <c r="O292" s="86"/>
      <c r="P292" s="88"/>
      <c r="Q292" s="88"/>
      <c r="R292" s="89"/>
      <c r="T292" s="38" t="str">
        <f t="shared" si="17"/>
        <v/>
      </c>
    </row>
    <row r="293" spans="1:22" x14ac:dyDescent="0.15">
      <c r="A293" s="188"/>
      <c r="G293" s="74">
        <v>3</v>
      </c>
      <c r="H293" s="85"/>
      <c r="I293" s="85"/>
      <c r="J293" s="86"/>
      <c r="K293" s="86"/>
      <c r="L293" s="87"/>
      <c r="M293" s="85"/>
      <c r="N293" s="87"/>
      <c r="O293" s="86"/>
      <c r="P293" s="88"/>
      <c r="Q293" s="88"/>
      <c r="R293" s="89"/>
      <c r="T293" s="38" t="str">
        <f t="shared" si="17"/>
        <v/>
      </c>
    </row>
    <row r="294" spans="1:22" x14ac:dyDescent="0.15">
      <c r="A294" s="188"/>
    </row>
    <row r="295" spans="1:22" x14ac:dyDescent="0.15">
      <c r="A295" s="188">
        <v>19</v>
      </c>
      <c r="B295" s="71" t="s">
        <v>98</v>
      </c>
      <c r="C295" s="181" t="str">
        <f>IF(C279="","",C279)</f>
        <v/>
      </c>
      <c r="D295" s="181"/>
      <c r="E295" s="181"/>
      <c r="G295" s="169" t="s">
        <v>93</v>
      </c>
      <c r="H295" s="170" t="s">
        <v>81</v>
      </c>
      <c r="I295" s="169" t="s">
        <v>87</v>
      </c>
      <c r="J295" s="169"/>
      <c r="K295" s="169"/>
      <c r="L295" s="169"/>
      <c r="M295" s="169"/>
      <c r="N295" s="169"/>
      <c r="O295" s="169"/>
      <c r="P295" s="169" t="s">
        <v>88</v>
      </c>
      <c r="Q295" s="169"/>
      <c r="R295" s="169"/>
      <c r="T295" s="178" t="s">
        <v>96</v>
      </c>
      <c r="U295" s="178" t="s">
        <v>95</v>
      </c>
      <c r="V295" s="178" t="s">
        <v>97</v>
      </c>
    </row>
    <row r="296" spans="1:22" ht="16.5" customHeight="1" x14ac:dyDescent="0.15">
      <c r="A296" s="188"/>
      <c r="B296" s="71" t="s">
        <v>99</v>
      </c>
      <c r="C296" s="76" t="str">
        <f>IF(C280="","",C280)</f>
        <v/>
      </c>
      <c r="D296" s="77" t="str">
        <f>IF(D280="","",D280)</f>
        <v/>
      </c>
      <c r="E296" s="75"/>
      <c r="G296" s="169"/>
      <c r="H296" s="170"/>
      <c r="I296" s="169" t="s">
        <v>82</v>
      </c>
      <c r="J296" s="169"/>
      <c r="K296" s="169"/>
      <c r="L296" s="169"/>
      <c r="M296" s="169" t="s">
        <v>5</v>
      </c>
      <c r="N296" s="169"/>
      <c r="O296" s="171" t="s">
        <v>94</v>
      </c>
      <c r="P296" s="170" t="s">
        <v>84</v>
      </c>
      <c r="Q296" s="170" t="s">
        <v>85</v>
      </c>
      <c r="R296" s="171" t="s">
        <v>94</v>
      </c>
      <c r="T296" s="178"/>
      <c r="U296" s="178"/>
      <c r="V296" s="178"/>
    </row>
    <row r="297" spans="1:22" x14ac:dyDescent="0.15">
      <c r="A297" s="188"/>
      <c r="B297" s="51"/>
      <c r="C297" s="51"/>
      <c r="D297" s="51"/>
      <c r="E297" s="51"/>
      <c r="G297" s="169"/>
      <c r="H297" s="170"/>
      <c r="I297" s="78" t="s">
        <v>91</v>
      </c>
      <c r="J297" s="78" t="s">
        <v>86</v>
      </c>
      <c r="K297" s="78" t="s">
        <v>83</v>
      </c>
      <c r="L297" s="78" t="s">
        <v>84</v>
      </c>
      <c r="M297" s="78" t="s">
        <v>92</v>
      </c>
      <c r="N297" s="78" t="s">
        <v>85</v>
      </c>
      <c r="O297" s="172"/>
      <c r="P297" s="170"/>
      <c r="Q297" s="170"/>
      <c r="R297" s="172"/>
      <c r="T297" s="178"/>
      <c r="U297" s="178"/>
      <c r="V297" s="178"/>
    </row>
    <row r="298" spans="1:22" x14ac:dyDescent="0.15">
      <c r="A298" s="188"/>
      <c r="B298" s="71" t="s">
        <v>21</v>
      </c>
      <c r="C298" s="176"/>
      <c r="D298" s="176"/>
      <c r="G298" s="74">
        <v>4</v>
      </c>
      <c r="H298" s="85"/>
      <c r="I298" s="85"/>
      <c r="J298" s="86"/>
      <c r="K298" s="86"/>
      <c r="L298" s="87"/>
      <c r="M298" s="85"/>
      <c r="N298" s="87"/>
      <c r="O298" s="86"/>
      <c r="P298" s="88"/>
      <c r="Q298" s="88"/>
      <c r="R298" s="89"/>
      <c r="T298" s="38" t="str">
        <f>IF(H298="","",1)</f>
        <v/>
      </c>
      <c r="U298" s="38" t="str">
        <f>IF(COUNTIF(T298:T309,"&gt;0")=0,"",1)</f>
        <v/>
      </c>
      <c r="V298" s="38" t="str">
        <f>IF(U298=1,COUNTIF(U$10:U298,"&gt;0"),"")</f>
        <v/>
      </c>
    </row>
    <row r="299" spans="1:22" x14ac:dyDescent="0.15">
      <c r="A299" s="188"/>
      <c r="B299" s="71" t="s">
        <v>154</v>
      </c>
      <c r="C299" s="179"/>
      <c r="D299" s="179"/>
      <c r="G299" s="74">
        <v>5</v>
      </c>
      <c r="H299" s="85"/>
      <c r="I299" s="85"/>
      <c r="J299" s="86"/>
      <c r="K299" s="86"/>
      <c r="L299" s="87"/>
      <c r="M299" s="85"/>
      <c r="N299" s="87"/>
      <c r="O299" s="86"/>
      <c r="P299" s="88"/>
      <c r="Q299" s="88"/>
      <c r="R299" s="89"/>
      <c r="T299" s="38" t="str">
        <f t="shared" ref="T299:T309" si="18">IF(H299="","",1)</f>
        <v/>
      </c>
    </row>
    <row r="300" spans="1:22" x14ac:dyDescent="0.15">
      <c r="A300" s="188"/>
      <c r="B300" s="72" t="s">
        <v>101</v>
      </c>
      <c r="C300" s="177"/>
      <c r="D300" s="177"/>
      <c r="G300" s="74">
        <v>6</v>
      </c>
      <c r="H300" s="85"/>
      <c r="I300" s="85"/>
      <c r="J300" s="86"/>
      <c r="K300" s="86"/>
      <c r="L300" s="87"/>
      <c r="M300" s="85"/>
      <c r="N300" s="87"/>
      <c r="O300" s="86"/>
      <c r="P300" s="88"/>
      <c r="Q300" s="88"/>
      <c r="R300" s="89"/>
      <c r="T300" s="38" t="str">
        <f t="shared" si="18"/>
        <v/>
      </c>
    </row>
    <row r="301" spans="1:22" x14ac:dyDescent="0.15">
      <c r="A301" s="188"/>
      <c r="B301" s="165" t="s">
        <v>102</v>
      </c>
      <c r="C301" s="182"/>
      <c r="D301" s="182"/>
      <c r="E301" s="182"/>
      <c r="G301" s="74">
        <v>7</v>
      </c>
      <c r="H301" s="85"/>
      <c r="I301" s="85"/>
      <c r="J301" s="86"/>
      <c r="K301" s="86"/>
      <c r="L301" s="87"/>
      <c r="M301" s="85"/>
      <c r="N301" s="87"/>
      <c r="O301" s="86"/>
      <c r="P301" s="88"/>
      <c r="Q301" s="88"/>
      <c r="R301" s="89"/>
      <c r="T301" s="38" t="str">
        <f t="shared" si="18"/>
        <v/>
      </c>
    </row>
    <row r="302" spans="1:22" x14ac:dyDescent="0.15">
      <c r="A302" s="188"/>
      <c r="B302" s="166"/>
      <c r="C302" s="183"/>
      <c r="D302" s="183"/>
      <c r="E302" s="183"/>
      <c r="G302" s="74">
        <v>8</v>
      </c>
      <c r="H302" s="85"/>
      <c r="I302" s="85"/>
      <c r="J302" s="86"/>
      <c r="K302" s="86"/>
      <c r="L302" s="87"/>
      <c r="M302" s="85"/>
      <c r="N302" s="87"/>
      <c r="O302" s="86"/>
      <c r="P302" s="88"/>
      <c r="Q302" s="88"/>
      <c r="R302" s="89"/>
      <c r="T302" s="38" t="str">
        <f t="shared" si="18"/>
        <v/>
      </c>
    </row>
    <row r="303" spans="1:22" x14ac:dyDescent="0.15">
      <c r="A303" s="188"/>
      <c r="G303" s="74">
        <v>9</v>
      </c>
      <c r="H303" s="85"/>
      <c r="I303" s="85"/>
      <c r="J303" s="86"/>
      <c r="K303" s="86"/>
      <c r="L303" s="87"/>
      <c r="M303" s="85"/>
      <c r="N303" s="87"/>
      <c r="O303" s="86"/>
      <c r="P303" s="88"/>
      <c r="Q303" s="88"/>
      <c r="R303" s="89"/>
      <c r="T303" s="38" t="str">
        <f t="shared" si="18"/>
        <v/>
      </c>
    </row>
    <row r="304" spans="1:22" x14ac:dyDescent="0.15">
      <c r="A304" s="188"/>
      <c r="G304" s="74">
        <v>10</v>
      </c>
      <c r="H304" s="85"/>
      <c r="I304" s="85"/>
      <c r="J304" s="86"/>
      <c r="K304" s="86"/>
      <c r="L304" s="87"/>
      <c r="M304" s="85"/>
      <c r="N304" s="87"/>
      <c r="O304" s="86"/>
      <c r="P304" s="88"/>
      <c r="Q304" s="88"/>
      <c r="R304" s="89"/>
      <c r="T304" s="38" t="str">
        <f t="shared" si="18"/>
        <v/>
      </c>
    </row>
    <row r="305" spans="1:22" x14ac:dyDescent="0.15">
      <c r="A305" s="188"/>
      <c r="G305" s="74">
        <v>11</v>
      </c>
      <c r="H305" s="85"/>
      <c r="I305" s="85"/>
      <c r="J305" s="86"/>
      <c r="K305" s="86"/>
      <c r="L305" s="87"/>
      <c r="M305" s="85"/>
      <c r="N305" s="87"/>
      <c r="O305" s="86"/>
      <c r="P305" s="88"/>
      <c r="Q305" s="88"/>
      <c r="R305" s="89"/>
      <c r="T305" s="38" t="str">
        <f t="shared" si="18"/>
        <v/>
      </c>
    </row>
    <row r="306" spans="1:22" x14ac:dyDescent="0.15">
      <c r="A306" s="188"/>
      <c r="G306" s="74">
        <v>12</v>
      </c>
      <c r="H306" s="85"/>
      <c r="I306" s="85"/>
      <c r="J306" s="86"/>
      <c r="K306" s="86"/>
      <c r="L306" s="87"/>
      <c r="M306" s="85"/>
      <c r="N306" s="87"/>
      <c r="O306" s="86"/>
      <c r="P306" s="88"/>
      <c r="Q306" s="88"/>
      <c r="R306" s="89"/>
      <c r="T306" s="38" t="str">
        <f t="shared" si="18"/>
        <v/>
      </c>
    </row>
    <row r="307" spans="1:22" x14ac:dyDescent="0.15">
      <c r="A307" s="188"/>
      <c r="G307" s="74">
        <v>1</v>
      </c>
      <c r="H307" s="85"/>
      <c r="I307" s="85"/>
      <c r="J307" s="86"/>
      <c r="K307" s="86"/>
      <c r="L307" s="87"/>
      <c r="M307" s="85"/>
      <c r="N307" s="87"/>
      <c r="O307" s="86"/>
      <c r="P307" s="88"/>
      <c r="Q307" s="88"/>
      <c r="R307" s="89"/>
      <c r="T307" s="38" t="str">
        <f t="shared" si="18"/>
        <v/>
      </c>
    </row>
    <row r="308" spans="1:22" x14ac:dyDescent="0.15">
      <c r="A308" s="188"/>
      <c r="G308" s="74">
        <v>2</v>
      </c>
      <c r="H308" s="85"/>
      <c r="I308" s="85"/>
      <c r="J308" s="86"/>
      <c r="K308" s="86"/>
      <c r="L308" s="87"/>
      <c r="M308" s="85"/>
      <c r="N308" s="87"/>
      <c r="O308" s="86"/>
      <c r="P308" s="88"/>
      <c r="Q308" s="88"/>
      <c r="R308" s="89"/>
      <c r="T308" s="38" t="str">
        <f t="shared" si="18"/>
        <v/>
      </c>
    </row>
    <row r="309" spans="1:22" x14ac:dyDescent="0.15">
      <c r="A309" s="188"/>
      <c r="G309" s="74">
        <v>3</v>
      </c>
      <c r="H309" s="85"/>
      <c r="I309" s="85"/>
      <c r="J309" s="86"/>
      <c r="K309" s="86"/>
      <c r="L309" s="87"/>
      <c r="M309" s="85"/>
      <c r="N309" s="87"/>
      <c r="O309" s="86"/>
      <c r="P309" s="88"/>
      <c r="Q309" s="88"/>
      <c r="R309" s="89"/>
      <c r="T309" s="38" t="str">
        <f t="shared" si="18"/>
        <v/>
      </c>
    </row>
    <row r="310" spans="1:22" x14ac:dyDescent="0.15">
      <c r="A310" s="188"/>
    </row>
    <row r="311" spans="1:22" x14ac:dyDescent="0.15">
      <c r="A311" s="188">
        <v>20</v>
      </c>
      <c r="B311" s="71" t="s">
        <v>98</v>
      </c>
      <c r="C311" s="181" t="str">
        <f>IF(C295="","",C295)</f>
        <v/>
      </c>
      <c r="D311" s="181"/>
      <c r="E311" s="181"/>
      <c r="G311" s="169" t="s">
        <v>93</v>
      </c>
      <c r="H311" s="170" t="s">
        <v>81</v>
      </c>
      <c r="I311" s="169" t="s">
        <v>87</v>
      </c>
      <c r="J311" s="169"/>
      <c r="K311" s="169"/>
      <c r="L311" s="169"/>
      <c r="M311" s="169"/>
      <c r="N311" s="169"/>
      <c r="O311" s="169"/>
      <c r="P311" s="169" t="s">
        <v>88</v>
      </c>
      <c r="Q311" s="169"/>
      <c r="R311" s="169"/>
      <c r="T311" s="178" t="s">
        <v>96</v>
      </c>
      <c r="U311" s="178" t="s">
        <v>95</v>
      </c>
      <c r="V311" s="178" t="s">
        <v>97</v>
      </c>
    </row>
    <row r="312" spans="1:22" ht="16.5" customHeight="1" x14ac:dyDescent="0.15">
      <c r="A312" s="188"/>
      <c r="B312" s="71" t="s">
        <v>99</v>
      </c>
      <c r="C312" s="76" t="str">
        <f>IF(C296="","",C296)</f>
        <v/>
      </c>
      <c r="D312" s="77" t="str">
        <f>IF(D296="","",D296)</f>
        <v/>
      </c>
      <c r="E312" s="75"/>
      <c r="G312" s="169"/>
      <c r="H312" s="170"/>
      <c r="I312" s="169" t="s">
        <v>82</v>
      </c>
      <c r="J312" s="169"/>
      <c r="K312" s="169"/>
      <c r="L312" s="169"/>
      <c r="M312" s="169" t="s">
        <v>5</v>
      </c>
      <c r="N312" s="169"/>
      <c r="O312" s="171" t="s">
        <v>94</v>
      </c>
      <c r="P312" s="170" t="s">
        <v>84</v>
      </c>
      <c r="Q312" s="170" t="s">
        <v>85</v>
      </c>
      <c r="R312" s="171" t="s">
        <v>94</v>
      </c>
      <c r="T312" s="178"/>
      <c r="U312" s="178"/>
      <c r="V312" s="178"/>
    </row>
    <row r="313" spans="1:22" x14ac:dyDescent="0.15">
      <c r="A313" s="188"/>
      <c r="B313" s="51"/>
      <c r="C313" s="51"/>
      <c r="D313" s="51"/>
      <c r="E313" s="51"/>
      <c r="G313" s="169"/>
      <c r="H313" s="170"/>
      <c r="I313" s="78" t="s">
        <v>91</v>
      </c>
      <c r="J313" s="78" t="s">
        <v>86</v>
      </c>
      <c r="K313" s="78" t="s">
        <v>83</v>
      </c>
      <c r="L313" s="78" t="s">
        <v>84</v>
      </c>
      <c r="M313" s="78" t="s">
        <v>92</v>
      </c>
      <c r="N313" s="78" t="s">
        <v>85</v>
      </c>
      <c r="O313" s="172"/>
      <c r="P313" s="170"/>
      <c r="Q313" s="170"/>
      <c r="R313" s="172"/>
      <c r="T313" s="178"/>
      <c r="U313" s="178"/>
      <c r="V313" s="178"/>
    </row>
    <row r="314" spans="1:22" x14ac:dyDescent="0.15">
      <c r="A314" s="188"/>
      <c r="B314" s="71" t="s">
        <v>21</v>
      </c>
      <c r="C314" s="176"/>
      <c r="D314" s="176"/>
      <c r="G314" s="74">
        <v>4</v>
      </c>
      <c r="H314" s="85"/>
      <c r="I314" s="85"/>
      <c r="J314" s="86"/>
      <c r="K314" s="86"/>
      <c r="L314" s="87"/>
      <c r="M314" s="85"/>
      <c r="N314" s="87"/>
      <c r="O314" s="86"/>
      <c r="P314" s="88"/>
      <c r="Q314" s="88"/>
      <c r="R314" s="89"/>
      <c r="T314" s="38" t="str">
        <f>IF(H314="","",1)</f>
        <v/>
      </c>
      <c r="U314" s="38" t="str">
        <f>IF(COUNTIF(T314:T325,"&gt;0")=0,"",1)</f>
        <v/>
      </c>
      <c r="V314" s="38" t="str">
        <f>IF(U314=1,COUNTIF(U$10:U314,"&gt;0"),"")</f>
        <v/>
      </c>
    </row>
    <row r="315" spans="1:22" x14ac:dyDescent="0.15">
      <c r="A315" s="188"/>
      <c r="B315" s="71" t="s">
        <v>154</v>
      </c>
      <c r="C315" s="179"/>
      <c r="D315" s="179"/>
      <c r="G315" s="74">
        <v>5</v>
      </c>
      <c r="H315" s="85"/>
      <c r="I315" s="85"/>
      <c r="J315" s="86"/>
      <c r="K315" s="86"/>
      <c r="L315" s="87"/>
      <c r="M315" s="85"/>
      <c r="N315" s="87"/>
      <c r="O315" s="86"/>
      <c r="P315" s="88"/>
      <c r="Q315" s="88"/>
      <c r="R315" s="89"/>
      <c r="T315" s="38" t="str">
        <f t="shared" ref="T315:T325" si="19">IF(H315="","",1)</f>
        <v/>
      </c>
    </row>
    <row r="316" spans="1:22" x14ac:dyDescent="0.15">
      <c r="A316" s="188"/>
      <c r="B316" s="72" t="s">
        <v>101</v>
      </c>
      <c r="C316" s="177"/>
      <c r="D316" s="177"/>
      <c r="G316" s="74">
        <v>6</v>
      </c>
      <c r="H316" s="85"/>
      <c r="I316" s="85"/>
      <c r="J316" s="86"/>
      <c r="K316" s="86"/>
      <c r="L316" s="87"/>
      <c r="M316" s="85"/>
      <c r="N316" s="87"/>
      <c r="O316" s="86"/>
      <c r="P316" s="88"/>
      <c r="Q316" s="88"/>
      <c r="R316" s="89"/>
      <c r="T316" s="38" t="str">
        <f t="shared" si="19"/>
        <v/>
      </c>
    </row>
    <row r="317" spans="1:22" x14ac:dyDescent="0.15">
      <c r="A317" s="188"/>
      <c r="B317" s="165" t="s">
        <v>102</v>
      </c>
      <c r="C317" s="182"/>
      <c r="D317" s="182"/>
      <c r="E317" s="182"/>
      <c r="G317" s="74">
        <v>7</v>
      </c>
      <c r="H317" s="85"/>
      <c r="I317" s="85"/>
      <c r="J317" s="86"/>
      <c r="K317" s="86"/>
      <c r="L317" s="87"/>
      <c r="M317" s="85"/>
      <c r="N317" s="87"/>
      <c r="O317" s="86"/>
      <c r="P317" s="88"/>
      <c r="Q317" s="88"/>
      <c r="R317" s="89"/>
      <c r="T317" s="38" t="str">
        <f t="shared" si="19"/>
        <v/>
      </c>
    </row>
    <row r="318" spans="1:22" x14ac:dyDescent="0.15">
      <c r="A318" s="188"/>
      <c r="B318" s="166"/>
      <c r="C318" s="183"/>
      <c r="D318" s="183"/>
      <c r="E318" s="183"/>
      <c r="G318" s="74">
        <v>8</v>
      </c>
      <c r="H318" s="85"/>
      <c r="I318" s="85"/>
      <c r="J318" s="86"/>
      <c r="K318" s="86"/>
      <c r="L318" s="87"/>
      <c r="M318" s="85"/>
      <c r="N318" s="87"/>
      <c r="O318" s="86"/>
      <c r="P318" s="88"/>
      <c r="Q318" s="88"/>
      <c r="R318" s="89"/>
      <c r="T318" s="38" t="str">
        <f t="shared" si="19"/>
        <v/>
      </c>
    </row>
    <row r="319" spans="1:22" x14ac:dyDescent="0.15">
      <c r="A319" s="188"/>
      <c r="G319" s="74">
        <v>9</v>
      </c>
      <c r="H319" s="85"/>
      <c r="I319" s="85"/>
      <c r="J319" s="86"/>
      <c r="K319" s="86"/>
      <c r="L319" s="87"/>
      <c r="M319" s="85"/>
      <c r="N319" s="87"/>
      <c r="O319" s="86"/>
      <c r="P319" s="88"/>
      <c r="Q319" s="88"/>
      <c r="R319" s="89"/>
      <c r="T319" s="38" t="str">
        <f t="shared" si="19"/>
        <v/>
      </c>
    </row>
    <row r="320" spans="1:22" x14ac:dyDescent="0.15">
      <c r="A320" s="188"/>
      <c r="G320" s="74">
        <v>10</v>
      </c>
      <c r="H320" s="85"/>
      <c r="I320" s="85"/>
      <c r="J320" s="86"/>
      <c r="K320" s="86"/>
      <c r="L320" s="87"/>
      <c r="M320" s="85"/>
      <c r="N320" s="87"/>
      <c r="O320" s="86"/>
      <c r="P320" s="88"/>
      <c r="Q320" s="88"/>
      <c r="R320" s="89"/>
      <c r="T320" s="38" t="str">
        <f t="shared" si="19"/>
        <v/>
      </c>
    </row>
    <row r="321" spans="1:22" x14ac:dyDescent="0.15">
      <c r="A321" s="188"/>
      <c r="G321" s="74">
        <v>11</v>
      </c>
      <c r="H321" s="85"/>
      <c r="I321" s="85"/>
      <c r="J321" s="86"/>
      <c r="K321" s="86"/>
      <c r="L321" s="87"/>
      <c r="M321" s="85"/>
      <c r="N321" s="87"/>
      <c r="O321" s="86"/>
      <c r="P321" s="88"/>
      <c r="Q321" s="88"/>
      <c r="R321" s="89"/>
      <c r="T321" s="38" t="str">
        <f t="shared" si="19"/>
        <v/>
      </c>
    </row>
    <row r="322" spans="1:22" x14ac:dyDescent="0.15">
      <c r="A322" s="188"/>
      <c r="G322" s="74">
        <v>12</v>
      </c>
      <c r="H322" s="85"/>
      <c r="I322" s="85"/>
      <c r="J322" s="86"/>
      <c r="K322" s="86"/>
      <c r="L322" s="87"/>
      <c r="M322" s="85"/>
      <c r="N322" s="87"/>
      <c r="O322" s="86"/>
      <c r="P322" s="88"/>
      <c r="Q322" s="88"/>
      <c r="R322" s="89"/>
      <c r="T322" s="38" t="str">
        <f t="shared" si="19"/>
        <v/>
      </c>
    </row>
    <row r="323" spans="1:22" x14ac:dyDescent="0.15">
      <c r="A323" s="188"/>
      <c r="G323" s="74">
        <v>1</v>
      </c>
      <c r="H323" s="85"/>
      <c r="I323" s="85"/>
      <c r="J323" s="86"/>
      <c r="K323" s="86"/>
      <c r="L323" s="87"/>
      <c r="M323" s="85"/>
      <c r="N323" s="87"/>
      <c r="O323" s="86"/>
      <c r="P323" s="88"/>
      <c r="Q323" s="88"/>
      <c r="R323" s="89"/>
      <c r="T323" s="38" t="str">
        <f t="shared" si="19"/>
        <v/>
      </c>
    </row>
    <row r="324" spans="1:22" x14ac:dyDescent="0.15">
      <c r="A324" s="188"/>
      <c r="G324" s="74">
        <v>2</v>
      </c>
      <c r="H324" s="85"/>
      <c r="I324" s="85"/>
      <c r="J324" s="86"/>
      <c r="K324" s="86"/>
      <c r="L324" s="87"/>
      <c r="M324" s="85"/>
      <c r="N324" s="87"/>
      <c r="O324" s="86"/>
      <c r="P324" s="88"/>
      <c r="Q324" s="88"/>
      <c r="R324" s="89"/>
      <c r="T324" s="38" t="str">
        <f t="shared" si="19"/>
        <v/>
      </c>
    </row>
    <row r="325" spans="1:22" x14ac:dyDescent="0.15">
      <c r="A325" s="188"/>
      <c r="G325" s="74">
        <v>3</v>
      </c>
      <c r="H325" s="85"/>
      <c r="I325" s="85"/>
      <c r="J325" s="86"/>
      <c r="K325" s="86"/>
      <c r="L325" s="87"/>
      <c r="M325" s="85"/>
      <c r="N325" s="87"/>
      <c r="O325" s="86"/>
      <c r="P325" s="88"/>
      <c r="Q325" s="88"/>
      <c r="R325" s="89"/>
      <c r="T325" s="38" t="str">
        <f t="shared" si="19"/>
        <v/>
      </c>
    </row>
    <row r="326" spans="1:22" x14ac:dyDescent="0.15">
      <c r="A326" s="188"/>
    </row>
    <row r="327" spans="1:22" x14ac:dyDescent="0.15">
      <c r="A327" s="188">
        <v>21</v>
      </c>
      <c r="B327" s="71" t="s">
        <v>98</v>
      </c>
      <c r="C327" s="176" t="str">
        <f>IF(C311="","",C311)</f>
        <v/>
      </c>
      <c r="D327" s="176"/>
      <c r="E327" s="176"/>
      <c r="G327" s="169" t="s">
        <v>93</v>
      </c>
      <c r="H327" s="170" t="s">
        <v>81</v>
      </c>
      <c r="I327" s="169" t="s">
        <v>87</v>
      </c>
      <c r="J327" s="169"/>
      <c r="K327" s="169"/>
      <c r="L327" s="169"/>
      <c r="M327" s="169"/>
      <c r="N327" s="169"/>
      <c r="O327" s="169"/>
      <c r="P327" s="169" t="s">
        <v>88</v>
      </c>
      <c r="Q327" s="169"/>
      <c r="R327" s="169"/>
      <c r="T327" s="178" t="s">
        <v>96</v>
      </c>
      <c r="U327" s="178" t="s">
        <v>95</v>
      </c>
      <c r="V327" s="178" t="s">
        <v>97</v>
      </c>
    </row>
    <row r="328" spans="1:22" ht="16.5" customHeight="1" x14ac:dyDescent="0.15">
      <c r="A328" s="188"/>
      <c r="B328" s="71" t="s">
        <v>99</v>
      </c>
      <c r="C328" s="83" t="str">
        <f>IF(C312="","",C312)</f>
        <v/>
      </c>
      <c r="D328" s="84" t="str">
        <f>IF(D312="","",D312)</f>
        <v/>
      </c>
      <c r="G328" s="169"/>
      <c r="H328" s="170"/>
      <c r="I328" s="169" t="s">
        <v>82</v>
      </c>
      <c r="J328" s="169"/>
      <c r="K328" s="169"/>
      <c r="L328" s="169"/>
      <c r="M328" s="169" t="s">
        <v>5</v>
      </c>
      <c r="N328" s="169"/>
      <c r="O328" s="171" t="s">
        <v>94</v>
      </c>
      <c r="P328" s="170" t="s">
        <v>84</v>
      </c>
      <c r="Q328" s="170" t="s">
        <v>85</v>
      </c>
      <c r="R328" s="171" t="s">
        <v>94</v>
      </c>
      <c r="T328" s="178"/>
      <c r="U328" s="178"/>
      <c r="V328" s="178"/>
    </row>
    <row r="329" spans="1:22" x14ac:dyDescent="0.15">
      <c r="A329" s="188"/>
      <c r="G329" s="169"/>
      <c r="H329" s="170"/>
      <c r="I329" s="78" t="s">
        <v>91</v>
      </c>
      <c r="J329" s="78" t="s">
        <v>86</v>
      </c>
      <c r="K329" s="78" t="s">
        <v>83</v>
      </c>
      <c r="L329" s="78" t="s">
        <v>84</v>
      </c>
      <c r="M329" s="78" t="s">
        <v>92</v>
      </c>
      <c r="N329" s="78" t="s">
        <v>85</v>
      </c>
      <c r="O329" s="172"/>
      <c r="P329" s="170"/>
      <c r="Q329" s="170"/>
      <c r="R329" s="172"/>
      <c r="T329" s="178"/>
      <c r="U329" s="178"/>
      <c r="V329" s="178"/>
    </row>
    <row r="330" spans="1:22" x14ac:dyDescent="0.15">
      <c r="A330" s="188"/>
      <c r="B330" s="71" t="s">
        <v>21</v>
      </c>
      <c r="C330" s="176"/>
      <c r="D330" s="176"/>
      <c r="G330" s="74">
        <v>4</v>
      </c>
      <c r="H330" s="85"/>
      <c r="I330" s="85"/>
      <c r="J330" s="86"/>
      <c r="K330" s="86"/>
      <c r="L330" s="87"/>
      <c r="M330" s="85"/>
      <c r="N330" s="87"/>
      <c r="O330" s="86"/>
      <c r="P330" s="88"/>
      <c r="Q330" s="88"/>
      <c r="R330" s="89"/>
      <c r="T330" s="38" t="str">
        <f>IF(H330="","",1)</f>
        <v/>
      </c>
      <c r="U330" s="38" t="str">
        <f>IF(COUNTIF(T330:T341,"&gt;0")=0,"",1)</f>
        <v/>
      </c>
      <c r="V330" s="38" t="str">
        <f>IF(U330=1,COUNTIF(U$10:U330,"&gt;0"),"")</f>
        <v/>
      </c>
    </row>
    <row r="331" spans="1:22" x14ac:dyDescent="0.15">
      <c r="A331" s="188"/>
      <c r="B331" s="71" t="s">
        <v>154</v>
      </c>
      <c r="C331" s="179"/>
      <c r="D331" s="179"/>
      <c r="G331" s="74">
        <v>5</v>
      </c>
      <c r="H331" s="85"/>
      <c r="I331" s="85"/>
      <c r="J331" s="86"/>
      <c r="K331" s="86"/>
      <c r="L331" s="87"/>
      <c r="M331" s="85"/>
      <c r="N331" s="87"/>
      <c r="O331" s="86"/>
      <c r="P331" s="88"/>
      <c r="Q331" s="88"/>
      <c r="R331" s="89"/>
      <c r="T331" s="38" t="str">
        <f t="shared" ref="T331:T341" si="20">IF(H331="","",1)</f>
        <v/>
      </c>
    </row>
    <row r="332" spans="1:22" x14ac:dyDescent="0.15">
      <c r="A332" s="188"/>
      <c r="B332" s="72" t="s">
        <v>101</v>
      </c>
      <c r="C332" s="177"/>
      <c r="D332" s="177"/>
      <c r="G332" s="74">
        <v>6</v>
      </c>
      <c r="H332" s="85"/>
      <c r="I332" s="85"/>
      <c r="J332" s="86"/>
      <c r="K332" s="86"/>
      <c r="L332" s="87"/>
      <c r="M332" s="85"/>
      <c r="N332" s="87"/>
      <c r="O332" s="86"/>
      <c r="P332" s="88"/>
      <c r="Q332" s="88"/>
      <c r="R332" s="89"/>
      <c r="T332" s="38" t="str">
        <f t="shared" si="20"/>
        <v/>
      </c>
    </row>
    <row r="333" spans="1:22" x14ac:dyDescent="0.15">
      <c r="A333" s="188"/>
      <c r="B333" s="165" t="s">
        <v>102</v>
      </c>
      <c r="C333" s="182"/>
      <c r="D333" s="182"/>
      <c r="E333" s="182"/>
      <c r="G333" s="74">
        <v>7</v>
      </c>
      <c r="H333" s="85"/>
      <c r="I333" s="85"/>
      <c r="J333" s="86"/>
      <c r="K333" s="86"/>
      <c r="L333" s="87"/>
      <c r="M333" s="85"/>
      <c r="N333" s="87"/>
      <c r="O333" s="86"/>
      <c r="P333" s="88"/>
      <c r="Q333" s="88"/>
      <c r="R333" s="89"/>
      <c r="T333" s="38" t="str">
        <f t="shared" si="20"/>
        <v/>
      </c>
    </row>
    <row r="334" spans="1:22" x14ac:dyDescent="0.15">
      <c r="A334" s="188"/>
      <c r="B334" s="166"/>
      <c r="C334" s="183"/>
      <c r="D334" s="183"/>
      <c r="E334" s="183"/>
      <c r="G334" s="74">
        <v>8</v>
      </c>
      <c r="H334" s="85"/>
      <c r="I334" s="85"/>
      <c r="J334" s="86"/>
      <c r="K334" s="86"/>
      <c r="L334" s="87"/>
      <c r="M334" s="85"/>
      <c r="N334" s="87"/>
      <c r="O334" s="86"/>
      <c r="P334" s="88"/>
      <c r="Q334" s="88"/>
      <c r="R334" s="89"/>
      <c r="T334" s="38" t="str">
        <f t="shared" si="20"/>
        <v/>
      </c>
    </row>
    <row r="335" spans="1:22" x14ac:dyDescent="0.15">
      <c r="A335" s="188"/>
      <c r="G335" s="74">
        <v>9</v>
      </c>
      <c r="H335" s="85"/>
      <c r="I335" s="85"/>
      <c r="J335" s="86"/>
      <c r="K335" s="86"/>
      <c r="L335" s="87"/>
      <c r="M335" s="85"/>
      <c r="N335" s="87"/>
      <c r="O335" s="86"/>
      <c r="P335" s="88"/>
      <c r="Q335" s="88"/>
      <c r="R335" s="89"/>
      <c r="T335" s="38" t="str">
        <f t="shared" si="20"/>
        <v/>
      </c>
    </row>
    <row r="336" spans="1:22" x14ac:dyDescent="0.15">
      <c r="A336" s="188"/>
      <c r="G336" s="74">
        <v>10</v>
      </c>
      <c r="H336" s="85"/>
      <c r="I336" s="85"/>
      <c r="J336" s="86"/>
      <c r="K336" s="86"/>
      <c r="L336" s="87"/>
      <c r="M336" s="85"/>
      <c r="N336" s="87"/>
      <c r="O336" s="86"/>
      <c r="P336" s="88"/>
      <c r="Q336" s="88"/>
      <c r="R336" s="89"/>
      <c r="T336" s="38" t="str">
        <f t="shared" si="20"/>
        <v/>
      </c>
    </row>
    <row r="337" spans="1:22" x14ac:dyDescent="0.15">
      <c r="A337" s="188"/>
      <c r="B337" s="100"/>
      <c r="C337" s="100"/>
      <c r="D337" s="51"/>
      <c r="E337" s="51"/>
      <c r="G337" s="74">
        <v>11</v>
      </c>
      <c r="H337" s="85"/>
      <c r="I337" s="85"/>
      <c r="J337" s="86"/>
      <c r="K337" s="86"/>
      <c r="L337" s="87"/>
      <c r="M337" s="85"/>
      <c r="N337" s="87"/>
      <c r="O337" s="86"/>
      <c r="P337" s="88"/>
      <c r="Q337" s="88"/>
      <c r="R337" s="89"/>
      <c r="T337" s="38" t="str">
        <f t="shared" si="20"/>
        <v/>
      </c>
    </row>
    <row r="338" spans="1:22" x14ac:dyDescent="0.15">
      <c r="A338" s="188"/>
      <c r="B338" s="100"/>
      <c r="C338" s="100"/>
      <c r="D338" s="51"/>
      <c r="E338" s="51"/>
      <c r="G338" s="74">
        <v>12</v>
      </c>
      <c r="H338" s="85"/>
      <c r="I338" s="85"/>
      <c r="J338" s="86"/>
      <c r="K338" s="86"/>
      <c r="L338" s="87"/>
      <c r="M338" s="85"/>
      <c r="N338" s="87"/>
      <c r="O338" s="86"/>
      <c r="P338" s="88"/>
      <c r="Q338" s="88"/>
      <c r="R338" s="89"/>
      <c r="T338" s="38" t="str">
        <f t="shared" si="20"/>
        <v/>
      </c>
    </row>
    <row r="339" spans="1:22" x14ac:dyDescent="0.15">
      <c r="A339" s="188"/>
      <c r="B339" s="51"/>
      <c r="C339" s="51"/>
      <c r="D339" s="51"/>
      <c r="E339" s="51"/>
      <c r="G339" s="74">
        <v>1</v>
      </c>
      <c r="H339" s="85"/>
      <c r="I339" s="85"/>
      <c r="J339" s="86"/>
      <c r="K339" s="86"/>
      <c r="L339" s="87"/>
      <c r="M339" s="85"/>
      <c r="N339" s="87"/>
      <c r="O339" s="86"/>
      <c r="P339" s="88"/>
      <c r="Q339" s="88"/>
      <c r="R339" s="89"/>
      <c r="T339" s="38" t="str">
        <f t="shared" si="20"/>
        <v/>
      </c>
    </row>
    <row r="340" spans="1:22" x14ac:dyDescent="0.15">
      <c r="A340" s="188"/>
      <c r="B340" s="51"/>
      <c r="C340" s="51"/>
      <c r="D340" s="51"/>
      <c r="E340" s="51"/>
      <c r="G340" s="74">
        <v>2</v>
      </c>
      <c r="H340" s="85"/>
      <c r="I340" s="85"/>
      <c r="J340" s="86"/>
      <c r="K340" s="86"/>
      <c r="L340" s="87"/>
      <c r="M340" s="85"/>
      <c r="N340" s="87"/>
      <c r="O340" s="86"/>
      <c r="P340" s="88"/>
      <c r="Q340" s="88"/>
      <c r="R340" s="89"/>
      <c r="T340" s="38" t="str">
        <f t="shared" si="20"/>
        <v/>
      </c>
    </row>
    <row r="341" spans="1:22" x14ac:dyDescent="0.15">
      <c r="A341" s="188"/>
      <c r="G341" s="74">
        <v>3</v>
      </c>
      <c r="H341" s="85"/>
      <c r="I341" s="85"/>
      <c r="J341" s="86"/>
      <c r="K341" s="86"/>
      <c r="L341" s="87"/>
      <c r="M341" s="85"/>
      <c r="N341" s="87"/>
      <c r="O341" s="86"/>
      <c r="P341" s="88"/>
      <c r="Q341" s="88"/>
      <c r="R341" s="89"/>
      <c r="T341" s="38" t="str">
        <f t="shared" si="20"/>
        <v/>
      </c>
    </row>
    <row r="342" spans="1:22" x14ac:dyDescent="0.15">
      <c r="A342" s="188"/>
    </row>
    <row r="343" spans="1:22" x14ac:dyDescent="0.15">
      <c r="A343" s="188">
        <v>22</v>
      </c>
      <c r="B343" s="71" t="s">
        <v>98</v>
      </c>
      <c r="C343" s="180" t="str">
        <f>IF(C327="","",C327)</f>
        <v/>
      </c>
      <c r="D343" s="180"/>
      <c r="E343" s="180"/>
      <c r="G343" s="169" t="s">
        <v>93</v>
      </c>
      <c r="H343" s="170" t="s">
        <v>81</v>
      </c>
      <c r="I343" s="169" t="s">
        <v>87</v>
      </c>
      <c r="J343" s="169"/>
      <c r="K343" s="169"/>
      <c r="L343" s="169"/>
      <c r="M343" s="169"/>
      <c r="N343" s="169"/>
      <c r="O343" s="169"/>
      <c r="P343" s="169" t="s">
        <v>88</v>
      </c>
      <c r="Q343" s="169"/>
      <c r="R343" s="169"/>
      <c r="T343" s="178" t="s">
        <v>96</v>
      </c>
      <c r="U343" s="178" t="s">
        <v>95</v>
      </c>
      <c r="V343" s="178" t="s">
        <v>97</v>
      </c>
    </row>
    <row r="344" spans="1:22" ht="16.5" customHeight="1" x14ac:dyDescent="0.15">
      <c r="A344" s="188"/>
      <c r="B344" s="71" t="s">
        <v>99</v>
      </c>
      <c r="C344" s="90" t="str">
        <f>IF(C328="","",C328)</f>
        <v/>
      </c>
      <c r="D344" s="91" t="str">
        <f>IF(D328="","",D328)</f>
        <v/>
      </c>
      <c r="E344" s="75"/>
      <c r="G344" s="169"/>
      <c r="H344" s="170"/>
      <c r="I344" s="169" t="s">
        <v>82</v>
      </c>
      <c r="J344" s="169"/>
      <c r="K344" s="169"/>
      <c r="L344" s="169"/>
      <c r="M344" s="169" t="s">
        <v>5</v>
      </c>
      <c r="N344" s="169"/>
      <c r="O344" s="171" t="s">
        <v>94</v>
      </c>
      <c r="P344" s="170" t="s">
        <v>84</v>
      </c>
      <c r="Q344" s="170" t="s">
        <v>85</v>
      </c>
      <c r="R344" s="171" t="s">
        <v>94</v>
      </c>
      <c r="T344" s="178"/>
      <c r="U344" s="178"/>
      <c r="V344" s="178"/>
    </row>
    <row r="345" spans="1:22" x14ac:dyDescent="0.15">
      <c r="A345" s="188"/>
      <c r="B345" s="51"/>
      <c r="C345" s="51"/>
      <c r="D345" s="51"/>
      <c r="E345" s="51"/>
      <c r="G345" s="169"/>
      <c r="H345" s="170"/>
      <c r="I345" s="78" t="s">
        <v>91</v>
      </c>
      <c r="J345" s="78" t="s">
        <v>86</v>
      </c>
      <c r="K345" s="78" t="s">
        <v>83</v>
      </c>
      <c r="L345" s="78" t="s">
        <v>84</v>
      </c>
      <c r="M345" s="78" t="s">
        <v>92</v>
      </c>
      <c r="N345" s="78" t="s">
        <v>85</v>
      </c>
      <c r="O345" s="172"/>
      <c r="P345" s="170"/>
      <c r="Q345" s="170"/>
      <c r="R345" s="172"/>
      <c r="T345" s="178"/>
      <c r="U345" s="178"/>
      <c r="V345" s="178"/>
    </row>
    <row r="346" spans="1:22" x14ac:dyDescent="0.15">
      <c r="A346" s="188"/>
      <c r="B346" s="71" t="s">
        <v>21</v>
      </c>
      <c r="C346" s="176"/>
      <c r="D346" s="176"/>
      <c r="G346" s="74">
        <v>4</v>
      </c>
      <c r="H346" s="85"/>
      <c r="I346" s="85"/>
      <c r="J346" s="86"/>
      <c r="K346" s="86"/>
      <c r="L346" s="87"/>
      <c r="M346" s="85"/>
      <c r="N346" s="87"/>
      <c r="O346" s="86"/>
      <c r="P346" s="88"/>
      <c r="Q346" s="88"/>
      <c r="R346" s="89"/>
      <c r="T346" s="38" t="str">
        <f>IF(H346="","",1)</f>
        <v/>
      </c>
      <c r="U346" s="38" t="str">
        <f>IF(COUNTIF(T346:T357,"&gt;0")=0,"",1)</f>
        <v/>
      </c>
      <c r="V346" s="38" t="str">
        <f>IF(U346=1,COUNTIF(U$10:U346,"&gt;0"),"")</f>
        <v/>
      </c>
    </row>
    <row r="347" spans="1:22" x14ac:dyDescent="0.15">
      <c r="A347" s="188"/>
      <c r="B347" s="71" t="s">
        <v>154</v>
      </c>
      <c r="C347" s="179"/>
      <c r="D347" s="179"/>
      <c r="G347" s="74">
        <v>5</v>
      </c>
      <c r="H347" s="85"/>
      <c r="I347" s="85"/>
      <c r="J347" s="86"/>
      <c r="K347" s="86"/>
      <c r="L347" s="87"/>
      <c r="M347" s="85"/>
      <c r="N347" s="87"/>
      <c r="O347" s="86"/>
      <c r="P347" s="88"/>
      <c r="Q347" s="88"/>
      <c r="R347" s="89"/>
      <c r="T347" s="38" t="str">
        <f t="shared" ref="T347:T357" si="21">IF(H347="","",1)</f>
        <v/>
      </c>
    </row>
    <row r="348" spans="1:22" x14ac:dyDescent="0.15">
      <c r="A348" s="188"/>
      <c r="B348" s="72" t="s">
        <v>101</v>
      </c>
      <c r="C348" s="177"/>
      <c r="D348" s="177"/>
      <c r="G348" s="74">
        <v>6</v>
      </c>
      <c r="H348" s="85"/>
      <c r="I348" s="85"/>
      <c r="J348" s="86"/>
      <c r="K348" s="86"/>
      <c r="L348" s="87"/>
      <c r="M348" s="85"/>
      <c r="N348" s="87"/>
      <c r="O348" s="86"/>
      <c r="P348" s="88"/>
      <c r="Q348" s="88"/>
      <c r="R348" s="89"/>
      <c r="T348" s="38" t="str">
        <f t="shared" si="21"/>
        <v/>
      </c>
    </row>
    <row r="349" spans="1:22" x14ac:dyDescent="0.15">
      <c r="A349" s="188"/>
      <c r="B349" s="165" t="s">
        <v>102</v>
      </c>
      <c r="C349" s="182"/>
      <c r="D349" s="182"/>
      <c r="E349" s="182"/>
      <c r="G349" s="74">
        <v>7</v>
      </c>
      <c r="H349" s="85"/>
      <c r="I349" s="85"/>
      <c r="J349" s="86"/>
      <c r="K349" s="86"/>
      <c r="L349" s="87"/>
      <c r="M349" s="85"/>
      <c r="N349" s="87"/>
      <c r="O349" s="86"/>
      <c r="P349" s="88"/>
      <c r="Q349" s="88"/>
      <c r="R349" s="89"/>
      <c r="T349" s="38" t="str">
        <f t="shared" si="21"/>
        <v/>
      </c>
    </row>
    <row r="350" spans="1:22" x14ac:dyDescent="0.15">
      <c r="A350" s="188"/>
      <c r="B350" s="166"/>
      <c r="C350" s="183"/>
      <c r="D350" s="183"/>
      <c r="E350" s="183"/>
      <c r="G350" s="74">
        <v>8</v>
      </c>
      <c r="H350" s="85"/>
      <c r="I350" s="85"/>
      <c r="J350" s="86"/>
      <c r="K350" s="86"/>
      <c r="L350" s="87"/>
      <c r="M350" s="85"/>
      <c r="N350" s="87"/>
      <c r="O350" s="86"/>
      <c r="P350" s="88"/>
      <c r="Q350" s="88"/>
      <c r="R350" s="89"/>
      <c r="T350" s="38" t="str">
        <f t="shared" si="21"/>
        <v/>
      </c>
    </row>
    <row r="351" spans="1:22" x14ac:dyDescent="0.15">
      <c r="A351" s="188"/>
      <c r="G351" s="74">
        <v>9</v>
      </c>
      <c r="H351" s="85"/>
      <c r="I351" s="85"/>
      <c r="J351" s="86"/>
      <c r="K351" s="86"/>
      <c r="L351" s="87"/>
      <c r="M351" s="85"/>
      <c r="N351" s="87"/>
      <c r="O351" s="86"/>
      <c r="P351" s="88"/>
      <c r="Q351" s="88"/>
      <c r="R351" s="89"/>
      <c r="T351" s="38" t="str">
        <f t="shared" si="21"/>
        <v/>
      </c>
    </row>
    <row r="352" spans="1:22" x14ac:dyDescent="0.15">
      <c r="A352" s="188"/>
      <c r="G352" s="74">
        <v>10</v>
      </c>
      <c r="H352" s="85"/>
      <c r="I352" s="85"/>
      <c r="J352" s="86"/>
      <c r="K352" s="86"/>
      <c r="L352" s="87"/>
      <c r="M352" s="85"/>
      <c r="N352" s="87"/>
      <c r="O352" s="86"/>
      <c r="P352" s="88"/>
      <c r="Q352" s="88"/>
      <c r="R352" s="89"/>
      <c r="T352" s="38" t="str">
        <f t="shared" si="21"/>
        <v/>
      </c>
    </row>
    <row r="353" spans="1:22" x14ac:dyDescent="0.15">
      <c r="A353" s="188"/>
      <c r="G353" s="74">
        <v>11</v>
      </c>
      <c r="H353" s="85"/>
      <c r="I353" s="85"/>
      <c r="J353" s="86"/>
      <c r="K353" s="86"/>
      <c r="L353" s="87"/>
      <c r="M353" s="85"/>
      <c r="N353" s="87"/>
      <c r="O353" s="86"/>
      <c r="P353" s="88"/>
      <c r="Q353" s="88"/>
      <c r="R353" s="89"/>
      <c r="T353" s="38" t="str">
        <f t="shared" si="21"/>
        <v/>
      </c>
    </row>
    <row r="354" spans="1:22" x14ac:dyDescent="0.15">
      <c r="A354" s="188"/>
      <c r="G354" s="74">
        <v>12</v>
      </c>
      <c r="H354" s="85"/>
      <c r="I354" s="85"/>
      <c r="J354" s="86"/>
      <c r="K354" s="86"/>
      <c r="L354" s="87"/>
      <c r="M354" s="85"/>
      <c r="N354" s="87"/>
      <c r="O354" s="86"/>
      <c r="P354" s="88"/>
      <c r="Q354" s="88"/>
      <c r="R354" s="89"/>
      <c r="T354" s="38" t="str">
        <f t="shared" si="21"/>
        <v/>
      </c>
    </row>
    <row r="355" spans="1:22" x14ac:dyDescent="0.15">
      <c r="A355" s="188"/>
      <c r="G355" s="74">
        <v>1</v>
      </c>
      <c r="H355" s="85"/>
      <c r="I355" s="85"/>
      <c r="J355" s="86"/>
      <c r="K355" s="86"/>
      <c r="L355" s="87"/>
      <c r="M355" s="85"/>
      <c r="N355" s="87"/>
      <c r="O355" s="86"/>
      <c r="P355" s="88"/>
      <c r="Q355" s="88"/>
      <c r="R355" s="89"/>
      <c r="T355" s="38" t="str">
        <f t="shared" si="21"/>
        <v/>
      </c>
    </row>
    <row r="356" spans="1:22" x14ac:dyDescent="0.15">
      <c r="A356" s="188"/>
      <c r="G356" s="74">
        <v>2</v>
      </c>
      <c r="H356" s="85"/>
      <c r="I356" s="85"/>
      <c r="J356" s="86"/>
      <c r="K356" s="86"/>
      <c r="L356" s="87"/>
      <c r="M356" s="85"/>
      <c r="N356" s="87"/>
      <c r="O356" s="86"/>
      <c r="P356" s="88"/>
      <c r="Q356" s="88"/>
      <c r="R356" s="89"/>
      <c r="T356" s="38" t="str">
        <f t="shared" si="21"/>
        <v/>
      </c>
    </row>
    <row r="357" spans="1:22" x14ac:dyDescent="0.15">
      <c r="A357" s="188"/>
      <c r="G357" s="74">
        <v>3</v>
      </c>
      <c r="H357" s="85"/>
      <c r="I357" s="85"/>
      <c r="J357" s="86"/>
      <c r="K357" s="86"/>
      <c r="L357" s="87"/>
      <c r="M357" s="85"/>
      <c r="N357" s="87"/>
      <c r="O357" s="86"/>
      <c r="P357" s="88"/>
      <c r="Q357" s="88"/>
      <c r="R357" s="89"/>
      <c r="T357" s="38" t="str">
        <f t="shared" si="21"/>
        <v/>
      </c>
    </row>
    <row r="358" spans="1:22" x14ac:dyDescent="0.15">
      <c r="A358" s="188"/>
    </row>
    <row r="359" spans="1:22" x14ac:dyDescent="0.15">
      <c r="A359" s="188">
        <v>23</v>
      </c>
      <c r="B359" s="71" t="s">
        <v>98</v>
      </c>
      <c r="C359" s="181" t="str">
        <f>IF(C343="","",C343)</f>
        <v/>
      </c>
      <c r="D359" s="181"/>
      <c r="E359" s="181"/>
      <c r="G359" s="169" t="s">
        <v>93</v>
      </c>
      <c r="H359" s="170" t="s">
        <v>81</v>
      </c>
      <c r="I359" s="169" t="s">
        <v>87</v>
      </c>
      <c r="J359" s="169"/>
      <c r="K359" s="169"/>
      <c r="L359" s="169"/>
      <c r="M359" s="169"/>
      <c r="N359" s="169"/>
      <c r="O359" s="169"/>
      <c r="P359" s="169" t="s">
        <v>88</v>
      </c>
      <c r="Q359" s="169"/>
      <c r="R359" s="169"/>
      <c r="T359" s="178" t="s">
        <v>96</v>
      </c>
      <c r="U359" s="178" t="s">
        <v>95</v>
      </c>
      <c r="V359" s="178" t="s">
        <v>97</v>
      </c>
    </row>
    <row r="360" spans="1:22" ht="16.5" customHeight="1" x14ac:dyDescent="0.15">
      <c r="A360" s="188"/>
      <c r="B360" s="71" t="s">
        <v>99</v>
      </c>
      <c r="C360" s="76" t="str">
        <f>IF(C344="","",C344)</f>
        <v/>
      </c>
      <c r="D360" s="77" t="str">
        <f>IF(D344="","",D344)</f>
        <v/>
      </c>
      <c r="E360" s="75"/>
      <c r="G360" s="169"/>
      <c r="H360" s="170"/>
      <c r="I360" s="169" t="s">
        <v>82</v>
      </c>
      <c r="J360" s="169"/>
      <c r="K360" s="169"/>
      <c r="L360" s="169"/>
      <c r="M360" s="169" t="s">
        <v>5</v>
      </c>
      <c r="N360" s="169"/>
      <c r="O360" s="171" t="s">
        <v>94</v>
      </c>
      <c r="P360" s="170" t="s">
        <v>84</v>
      </c>
      <c r="Q360" s="170" t="s">
        <v>85</v>
      </c>
      <c r="R360" s="171" t="s">
        <v>94</v>
      </c>
      <c r="T360" s="178"/>
      <c r="U360" s="178"/>
      <c r="V360" s="178"/>
    </row>
    <row r="361" spans="1:22" x14ac:dyDescent="0.15">
      <c r="A361" s="188"/>
      <c r="B361" s="51"/>
      <c r="C361" s="51"/>
      <c r="D361" s="51"/>
      <c r="E361" s="51"/>
      <c r="G361" s="169"/>
      <c r="H361" s="170"/>
      <c r="I361" s="78" t="s">
        <v>91</v>
      </c>
      <c r="J361" s="78" t="s">
        <v>86</v>
      </c>
      <c r="K361" s="78" t="s">
        <v>83</v>
      </c>
      <c r="L361" s="78" t="s">
        <v>84</v>
      </c>
      <c r="M361" s="78" t="s">
        <v>92</v>
      </c>
      <c r="N361" s="78" t="s">
        <v>85</v>
      </c>
      <c r="O361" s="172"/>
      <c r="P361" s="170"/>
      <c r="Q361" s="170"/>
      <c r="R361" s="172"/>
      <c r="T361" s="178"/>
      <c r="U361" s="178"/>
      <c r="V361" s="178"/>
    </row>
    <row r="362" spans="1:22" x14ac:dyDescent="0.15">
      <c r="A362" s="188"/>
      <c r="B362" s="71" t="s">
        <v>21</v>
      </c>
      <c r="C362" s="176"/>
      <c r="D362" s="176"/>
      <c r="G362" s="74">
        <v>4</v>
      </c>
      <c r="H362" s="85"/>
      <c r="I362" s="85"/>
      <c r="J362" s="86"/>
      <c r="K362" s="86"/>
      <c r="L362" s="87"/>
      <c r="M362" s="85"/>
      <c r="N362" s="87"/>
      <c r="O362" s="86"/>
      <c r="P362" s="88"/>
      <c r="Q362" s="88"/>
      <c r="R362" s="89"/>
      <c r="T362" s="38" t="str">
        <f>IF(H362="","",1)</f>
        <v/>
      </c>
      <c r="U362" s="38" t="str">
        <f>IF(COUNTIF(T362:T373,"&gt;0")=0,"",1)</f>
        <v/>
      </c>
      <c r="V362" s="38" t="str">
        <f>IF(U362=1,COUNTIF(U$10:U362,"&gt;0"),"")</f>
        <v/>
      </c>
    </row>
    <row r="363" spans="1:22" x14ac:dyDescent="0.15">
      <c r="A363" s="188"/>
      <c r="B363" s="71" t="s">
        <v>154</v>
      </c>
      <c r="C363" s="179"/>
      <c r="D363" s="179"/>
      <c r="G363" s="74">
        <v>5</v>
      </c>
      <c r="H363" s="85"/>
      <c r="I363" s="85"/>
      <c r="J363" s="86"/>
      <c r="K363" s="86"/>
      <c r="L363" s="87"/>
      <c r="M363" s="85"/>
      <c r="N363" s="87"/>
      <c r="O363" s="86"/>
      <c r="P363" s="88"/>
      <c r="Q363" s="88"/>
      <c r="R363" s="89"/>
      <c r="T363" s="38" t="str">
        <f t="shared" ref="T363:T373" si="22">IF(H363="","",1)</f>
        <v/>
      </c>
    </row>
    <row r="364" spans="1:22" x14ac:dyDescent="0.15">
      <c r="A364" s="188"/>
      <c r="B364" s="72" t="s">
        <v>101</v>
      </c>
      <c r="C364" s="177"/>
      <c r="D364" s="177"/>
      <c r="G364" s="74">
        <v>6</v>
      </c>
      <c r="H364" s="85"/>
      <c r="I364" s="85"/>
      <c r="J364" s="86"/>
      <c r="K364" s="86"/>
      <c r="L364" s="87"/>
      <c r="M364" s="85"/>
      <c r="N364" s="87"/>
      <c r="O364" s="86"/>
      <c r="P364" s="88"/>
      <c r="Q364" s="88"/>
      <c r="R364" s="89"/>
      <c r="T364" s="38" t="str">
        <f t="shared" si="22"/>
        <v/>
      </c>
    </row>
    <row r="365" spans="1:22" x14ac:dyDescent="0.15">
      <c r="A365" s="188"/>
      <c r="B365" s="165" t="s">
        <v>102</v>
      </c>
      <c r="C365" s="182"/>
      <c r="D365" s="182"/>
      <c r="E365" s="182"/>
      <c r="G365" s="74">
        <v>7</v>
      </c>
      <c r="H365" s="85"/>
      <c r="I365" s="85"/>
      <c r="J365" s="86"/>
      <c r="K365" s="86"/>
      <c r="L365" s="87"/>
      <c r="M365" s="85"/>
      <c r="N365" s="87"/>
      <c r="O365" s="86"/>
      <c r="P365" s="88"/>
      <c r="Q365" s="88"/>
      <c r="R365" s="89"/>
      <c r="T365" s="38" t="str">
        <f t="shared" si="22"/>
        <v/>
      </c>
    </row>
    <row r="366" spans="1:22" x14ac:dyDescent="0.15">
      <c r="A366" s="188"/>
      <c r="B366" s="166"/>
      <c r="C366" s="183"/>
      <c r="D366" s="183"/>
      <c r="E366" s="183"/>
      <c r="G366" s="74">
        <v>8</v>
      </c>
      <c r="H366" s="85"/>
      <c r="I366" s="85"/>
      <c r="J366" s="86"/>
      <c r="K366" s="86"/>
      <c r="L366" s="87"/>
      <c r="M366" s="85"/>
      <c r="N366" s="87"/>
      <c r="O366" s="86"/>
      <c r="P366" s="88"/>
      <c r="Q366" s="88"/>
      <c r="R366" s="89"/>
      <c r="T366" s="38" t="str">
        <f t="shared" si="22"/>
        <v/>
      </c>
    </row>
    <row r="367" spans="1:22" x14ac:dyDescent="0.15">
      <c r="A367" s="188"/>
      <c r="G367" s="74">
        <v>9</v>
      </c>
      <c r="H367" s="85"/>
      <c r="I367" s="85"/>
      <c r="J367" s="86"/>
      <c r="K367" s="86"/>
      <c r="L367" s="87"/>
      <c r="M367" s="85"/>
      <c r="N367" s="87"/>
      <c r="O367" s="86"/>
      <c r="P367" s="88"/>
      <c r="Q367" s="88"/>
      <c r="R367" s="89"/>
      <c r="T367" s="38" t="str">
        <f t="shared" si="22"/>
        <v/>
      </c>
    </row>
    <row r="368" spans="1:22" x14ac:dyDescent="0.15">
      <c r="A368" s="188"/>
      <c r="G368" s="74">
        <v>10</v>
      </c>
      <c r="H368" s="85"/>
      <c r="I368" s="85"/>
      <c r="J368" s="86"/>
      <c r="K368" s="86"/>
      <c r="L368" s="87"/>
      <c r="M368" s="85"/>
      <c r="N368" s="87"/>
      <c r="O368" s="86"/>
      <c r="P368" s="88"/>
      <c r="Q368" s="88"/>
      <c r="R368" s="89"/>
      <c r="T368" s="38" t="str">
        <f t="shared" si="22"/>
        <v/>
      </c>
    </row>
    <row r="369" spans="1:22" x14ac:dyDescent="0.15">
      <c r="A369" s="188"/>
      <c r="G369" s="74">
        <v>11</v>
      </c>
      <c r="H369" s="85"/>
      <c r="I369" s="85"/>
      <c r="J369" s="86"/>
      <c r="K369" s="86"/>
      <c r="L369" s="87"/>
      <c r="M369" s="85"/>
      <c r="N369" s="87"/>
      <c r="O369" s="86"/>
      <c r="P369" s="88"/>
      <c r="Q369" s="88"/>
      <c r="R369" s="89"/>
      <c r="T369" s="38" t="str">
        <f t="shared" si="22"/>
        <v/>
      </c>
    </row>
    <row r="370" spans="1:22" x14ac:dyDescent="0.15">
      <c r="A370" s="188"/>
      <c r="G370" s="74">
        <v>12</v>
      </c>
      <c r="H370" s="85"/>
      <c r="I370" s="85"/>
      <c r="J370" s="86"/>
      <c r="K370" s="86"/>
      <c r="L370" s="87"/>
      <c r="M370" s="85"/>
      <c r="N370" s="87"/>
      <c r="O370" s="86"/>
      <c r="P370" s="88"/>
      <c r="Q370" s="88"/>
      <c r="R370" s="89"/>
      <c r="T370" s="38" t="str">
        <f t="shared" si="22"/>
        <v/>
      </c>
    </row>
    <row r="371" spans="1:22" x14ac:dyDescent="0.15">
      <c r="A371" s="188"/>
      <c r="G371" s="74">
        <v>1</v>
      </c>
      <c r="H371" s="85"/>
      <c r="I371" s="85"/>
      <c r="J371" s="86"/>
      <c r="K371" s="86"/>
      <c r="L371" s="87"/>
      <c r="M371" s="85"/>
      <c r="N371" s="87"/>
      <c r="O371" s="86"/>
      <c r="P371" s="88"/>
      <c r="Q371" s="88"/>
      <c r="R371" s="89"/>
      <c r="T371" s="38" t="str">
        <f t="shared" si="22"/>
        <v/>
      </c>
    </row>
    <row r="372" spans="1:22" x14ac:dyDescent="0.15">
      <c r="A372" s="188"/>
      <c r="G372" s="74">
        <v>2</v>
      </c>
      <c r="H372" s="85"/>
      <c r="I372" s="85"/>
      <c r="J372" s="86"/>
      <c r="K372" s="86"/>
      <c r="L372" s="87"/>
      <c r="M372" s="85"/>
      <c r="N372" s="87"/>
      <c r="O372" s="86"/>
      <c r="P372" s="88"/>
      <c r="Q372" s="88"/>
      <c r="R372" s="89"/>
      <c r="T372" s="38" t="str">
        <f t="shared" si="22"/>
        <v/>
      </c>
    </row>
    <row r="373" spans="1:22" x14ac:dyDescent="0.15">
      <c r="A373" s="188"/>
      <c r="G373" s="74">
        <v>3</v>
      </c>
      <c r="H373" s="85"/>
      <c r="I373" s="85"/>
      <c r="J373" s="86"/>
      <c r="K373" s="86"/>
      <c r="L373" s="87"/>
      <c r="M373" s="85"/>
      <c r="N373" s="87"/>
      <c r="O373" s="86"/>
      <c r="P373" s="88"/>
      <c r="Q373" s="88"/>
      <c r="R373" s="89"/>
      <c r="T373" s="38" t="str">
        <f t="shared" si="22"/>
        <v/>
      </c>
    </row>
    <row r="374" spans="1:22" x14ac:dyDescent="0.15">
      <c r="A374" s="188"/>
    </row>
    <row r="375" spans="1:22" x14ac:dyDescent="0.15">
      <c r="A375" s="188">
        <v>24</v>
      </c>
      <c r="B375" s="71" t="s">
        <v>98</v>
      </c>
      <c r="C375" s="181" t="str">
        <f>IF(C359="","",C359)</f>
        <v/>
      </c>
      <c r="D375" s="181"/>
      <c r="E375" s="181"/>
      <c r="G375" s="169" t="s">
        <v>93</v>
      </c>
      <c r="H375" s="170" t="s">
        <v>81</v>
      </c>
      <c r="I375" s="169" t="s">
        <v>87</v>
      </c>
      <c r="J375" s="169"/>
      <c r="K375" s="169"/>
      <c r="L375" s="169"/>
      <c r="M375" s="169"/>
      <c r="N375" s="169"/>
      <c r="O375" s="169"/>
      <c r="P375" s="169" t="s">
        <v>88</v>
      </c>
      <c r="Q375" s="169"/>
      <c r="R375" s="169"/>
      <c r="T375" s="178" t="s">
        <v>96</v>
      </c>
      <c r="U375" s="178" t="s">
        <v>95</v>
      </c>
      <c r="V375" s="178" t="s">
        <v>97</v>
      </c>
    </row>
    <row r="376" spans="1:22" ht="16.5" customHeight="1" x14ac:dyDescent="0.15">
      <c r="A376" s="188"/>
      <c r="B376" s="71" t="s">
        <v>99</v>
      </c>
      <c r="C376" s="76" t="str">
        <f>IF(C360="","",C360)</f>
        <v/>
      </c>
      <c r="D376" s="77" t="str">
        <f>IF(D360="","",D360)</f>
        <v/>
      </c>
      <c r="E376" s="75"/>
      <c r="G376" s="169"/>
      <c r="H376" s="170"/>
      <c r="I376" s="169" t="s">
        <v>82</v>
      </c>
      <c r="J376" s="169"/>
      <c r="K376" s="169"/>
      <c r="L376" s="169"/>
      <c r="M376" s="169" t="s">
        <v>5</v>
      </c>
      <c r="N376" s="169"/>
      <c r="O376" s="171" t="s">
        <v>94</v>
      </c>
      <c r="P376" s="170" t="s">
        <v>84</v>
      </c>
      <c r="Q376" s="170" t="s">
        <v>85</v>
      </c>
      <c r="R376" s="171" t="s">
        <v>94</v>
      </c>
      <c r="T376" s="178"/>
      <c r="U376" s="178"/>
      <c r="V376" s="178"/>
    </row>
    <row r="377" spans="1:22" x14ac:dyDescent="0.15">
      <c r="A377" s="188"/>
      <c r="B377" s="51"/>
      <c r="C377" s="51"/>
      <c r="D377" s="51"/>
      <c r="E377" s="51"/>
      <c r="G377" s="169"/>
      <c r="H377" s="170"/>
      <c r="I377" s="78" t="s">
        <v>91</v>
      </c>
      <c r="J377" s="78" t="s">
        <v>86</v>
      </c>
      <c r="K377" s="78" t="s">
        <v>83</v>
      </c>
      <c r="L377" s="78" t="s">
        <v>84</v>
      </c>
      <c r="M377" s="78" t="s">
        <v>92</v>
      </c>
      <c r="N377" s="78" t="s">
        <v>85</v>
      </c>
      <c r="O377" s="172"/>
      <c r="P377" s="170"/>
      <c r="Q377" s="170"/>
      <c r="R377" s="172"/>
      <c r="T377" s="178"/>
      <c r="U377" s="178"/>
      <c r="V377" s="178"/>
    </row>
    <row r="378" spans="1:22" x14ac:dyDescent="0.15">
      <c r="A378" s="188"/>
      <c r="B378" s="71" t="s">
        <v>21</v>
      </c>
      <c r="C378" s="176"/>
      <c r="D378" s="176"/>
      <c r="G378" s="74">
        <v>4</v>
      </c>
      <c r="H378" s="85"/>
      <c r="I378" s="85"/>
      <c r="J378" s="86"/>
      <c r="K378" s="86"/>
      <c r="L378" s="87"/>
      <c r="M378" s="85"/>
      <c r="N378" s="87"/>
      <c r="O378" s="86"/>
      <c r="P378" s="88"/>
      <c r="Q378" s="88"/>
      <c r="R378" s="89"/>
      <c r="T378" s="38" t="str">
        <f>IF(H378="","",1)</f>
        <v/>
      </c>
      <c r="U378" s="38" t="str">
        <f>IF(COUNTIF(T378:T389,"&gt;0")=0,"",1)</f>
        <v/>
      </c>
      <c r="V378" s="38" t="str">
        <f>IF(U378=1,COUNTIF(U$10:U378,"&gt;0"),"")</f>
        <v/>
      </c>
    </row>
    <row r="379" spans="1:22" x14ac:dyDescent="0.15">
      <c r="A379" s="188"/>
      <c r="B379" s="71" t="s">
        <v>154</v>
      </c>
      <c r="C379" s="179"/>
      <c r="D379" s="179"/>
      <c r="G379" s="74">
        <v>5</v>
      </c>
      <c r="H379" s="85"/>
      <c r="I379" s="85"/>
      <c r="J379" s="86"/>
      <c r="K379" s="86"/>
      <c r="L379" s="87"/>
      <c r="M379" s="85"/>
      <c r="N379" s="87"/>
      <c r="O379" s="86"/>
      <c r="P379" s="88"/>
      <c r="Q379" s="88"/>
      <c r="R379" s="89"/>
      <c r="T379" s="38" t="str">
        <f t="shared" ref="T379:T389" si="23">IF(H379="","",1)</f>
        <v/>
      </c>
    </row>
    <row r="380" spans="1:22" x14ac:dyDescent="0.15">
      <c r="A380" s="188"/>
      <c r="B380" s="72" t="s">
        <v>101</v>
      </c>
      <c r="C380" s="177"/>
      <c r="D380" s="177"/>
      <c r="G380" s="74">
        <v>6</v>
      </c>
      <c r="H380" s="85"/>
      <c r="I380" s="85"/>
      <c r="J380" s="86"/>
      <c r="K380" s="86"/>
      <c r="L380" s="87"/>
      <c r="M380" s="85"/>
      <c r="N380" s="87"/>
      <c r="O380" s="86"/>
      <c r="P380" s="88"/>
      <c r="Q380" s="88"/>
      <c r="R380" s="89"/>
      <c r="T380" s="38" t="str">
        <f t="shared" si="23"/>
        <v/>
      </c>
    </row>
    <row r="381" spans="1:22" x14ac:dyDescent="0.15">
      <c r="A381" s="188"/>
      <c r="B381" s="165" t="s">
        <v>102</v>
      </c>
      <c r="C381" s="182"/>
      <c r="D381" s="182"/>
      <c r="E381" s="182"/>
      <c r="G381" s="74">
        <v>7</v>
      </c>
      <c r="H381" s="85"/>
      <c r="I381" s="85"/>
      <c r="J381" s="86"/>
      <c r="K381" s="86"/>
      <c r="L381" s="87"/>
      <c r="M381" s="85"/>
      <c r="N381" s="87"/>
      <c r="O381" s="86"/>
      <c r="P381" s="88"/>
      <c r="Q381" s="88"/>
      <c r="R381" s="89"/>
      <c r="T381" s="38" t="str">
        <f t="shared" si="23"/>
        <v/>
      </c>
    </row>
    <row r="382" spans="1:22" x14ac:dyDescent="0.15">
      <c r="A382" s="188"/>
      <c r="B382" s="166"/>
      <c r="C382" s="183"/>
      <c r="D382" s="183"/>
      <c r="E382" s="183"/>
      <c r="G382" s="74">
        <v>8</v>
      </c>
      <c r="H382" s="85"/>
      <c r="I382" s="85"/>
      <c r="J382" s="86"/>
      <c r="K382" s="86"/>
      <c r="L382" s="87"/>
      <c r="M382" s="85"/>
      <c r="N382" s="87"/>
      <c r="O382" s="86"/>
      <c r="P382" s="88"/>
      <c r="Q382" s="88"/>
      <c r="R382" s="89"/>
      <c r="T382" s="38" t="str">
        <f t="shared" si="23"/>
        <v/>
      </c>
    </row>
    <row r="383" spans="1:22" x14ac:dyDescent="0.15">
      <c r="A383" s="188"/>
      <c r="G383" s="74">
        <v>9</v>
      </c>
      <c r="H383" s="85"/>
      <c r="I383" s="85"/>
      <c r="J383" s="86"/>
      <c r="K383" s="86"/>
      <c r="L383" s="87"/>
      <c r="M383" s="85"/>
      <c r="N383" s="87"/>
      <c r="O383" s="86"/>
      <c r="P383" s="88"/>
      <c r="Q383" s="88"/>
      <c r="R383" s="89"/>
      <c r="T383" s="38" t="str">
        <f t="shared" si="23"/>
        <v/>
      </c>
    </row>
    <row r="384" spans="1:22" x14ac:dyDescent="0.15">
      <c r="A384" s="188"/>
      <c r="G384" s="74">
        <v>10</v>
      </c>
      <c r="H384" s="85"/>
      <c r="I384" s="85"/>
      <c r="J384" s="86"/>
      <c r="K384" s="86"/>
      <c r="L384" s="87"/>
      <c r="M384" s="85"/>
      <c r="N384" s="87"/>
      <c r="O384" s="86"/>
      <c r="P384" s="88"/>
      <c r="Q384" s="88"/>
      <c r="R384" s="89"/>
      <c r="T384" s="38" t="str">
        <f t="shared" si="23"/>
        <v/>
      </c>
    </row>
    <row r="385" spans="1:22" x14ac:dyDescent="0.15">
      <c r="A385" s="188"/>
      <c r="G385" s="74">
        <v>11</v>
      </c>
      <c r="H385" s="85"/>
      <c r="I385" s="85"/>
      <c r="J385" s="86"/>
      <c r="K385" s="86"/>
      <c r="L385" s="87"/>
      <c r="M385" s="85"/>
      <c r="N385" s="87"/>
      <c r="O385" s="86"/>
      <c r="P385" s="88"/>
      <c r="Q385" s="88"/>
      <c r="R385" s="89"/>
      <c r="T385" s="38" t="str">
        <f t="shared" si="23"/>
        <v/>
      </c>
    </row>
    <row r="386" spans="1:22" x14ac:dyDescent="0.15">
      <c r="A386" s="188"/>
      <c r="G386" s="74">
        <v>12</v>
      </c>
      <c r="H386" s="85"/>
      <c r="I386" s="85"/>
      <c r="J386" s="86"/>
      <c r="K386" s="86"/>
      <c r="L386" s="87"/>
      <c r="M386" s="85"/>
      <c r="N386" s="87"/>
      <c r="O386" s="86"/>
      <c r="P386" s="88"/>
      <c r="Q386" s="88"/>
      <c r="R386" s="89"/>
      <c r="T386" s="38" t="str">
        <f t="shared" si="23"/>
        <v/>
      </c>
    </row>
    <row r="387" spans="1:22" x14ac:dyDescent="0.15">
      <c r="A387" s="188"/>
      <c r="G387" s="74">
        <v>1</v>
      </c>
      <c r="H387" s="85"/>
      <c r="I387" s="85"/>
      <c r="J387" s="86"/>
      <c r="K387" s="86"/>
      <c r="L387" s="87"/>
      <c r="M387" s="85"/>
      <c r="N387" s="87"/>
      <c r="O387" s="86"/>
      <c r="P387" s="88"/>
      <c r="Q387" s="88"/>
      <c r="R387" s="89"/>
      <c r="T387" s="38" t="str">
        <f t="shared" si="23"/>
        <v/>
      </c>
    </row>
    <row r="388" spans="1:22" x14ac:dyDescent="0.15">
      <c r="A388" s="188"/>
      <c r="G388" s="74">
        <v>2</v>
      </c>
      <c r="H388" s="85"/>
      <c r="I388" s="85"/>
      <c r="J388" s="86"/>
      <c r="K388" s="86"/>
      <c r="L388" s="87"/>
      <c r="M388" s="85"/>
      <c r="N388" s="87"/>
      <c r="O388" s="86"/>
      <c r="P388" s="88"/>
      <c r="Q388" s="88"/>
      <c r="R388" s="89"/>
      <c r="T388" s="38" t="str">
        <f t="shared" si="23"/>
        <v/>
      </c>
    </row>
    <row r="389" spans="1:22" x14ac:dyDescent="0.15">
      <c r="A389" s="188"/>
      <c r="G389" s="74">
        <v>3</v>
      </c>
      <c r="H389" s="85"/>
      <c r="I389" s="85"/>
      <c r="J389" s="86"/>
      <c r="K389" s="86"/>
      <c r="L389" s="87"/>
      <c r="M389" s="85"/>
      <c r="N389" s="87"/>
      <c r="O389" s="86"/>
      <c r="P389" s="88"/>
      <c r="Q389" s="88"/>
      <c r="R389" s="89"/>
      <c r="T389" s="38" t="str">
        <f t="shared" si="23"/>
        <v/>
      </c>
    </row>
    <row r="390" spans="1:22" x14ac:dyDescent="0.15">
      <c r="A390" s="188"/>
    </row>
    <row r="391" spans="1:22" x14ac:dyDescent="0.15">
      <c r="A391" s="188">
        <v>25</v>
      </c>
      <c r="B391" s="71" t="s">
        <v>98</v>
      </c>
      <c r="C391" s="181" t="str">
        <f>IF(C375="","",C375)</f>
        <v/>
      </c>
      <c r="D391" s="181"/>
      <c r="E391" s="181"/>
      <c r="G391" s="169" t="s">
        <v>93</v>
      </c>
      <c r="H391" s="170" t="s">
        <v>81</v>
      </c>
      <c r="I391" s="169" t="s">
        <v>87</v>
      </c>
      <c r="J391" s="169"/>
      <c r="K391" s="169"/>
      <c r="L391" s="169"/>
      <c r="M391" s="169"/>
      <c r="N391" s="169"/>
      <c r="O391" s="169"/>
      <c r="P391" s="169" t="s">
        <v>88</v>
      </c>
      <c r="Q391" s="169"/>
      <c r="R391" s="169"/>
      <c r="T391" s="178" t="s">
        <v>96</v>
      </c>
      <c r="U391" s="178" t="s">
        <v>95</v>
      </c>
      <c r="V391" s="178" t="s">
        <v>97</v>
      </c>
    </row>
    <row r="392" spans="1:22" ht="16.5" customHeight="1" x14ac:dyDescent="0.15">
      <c r="A392" s="188"/>
      <c r="B392" s="71" t="s">
        <v>99</v>
      </c>
      <c r="C392" s="76" t="str">
        <f>IF(C376="","",C376)</f>
        <v/>
      </c>
      <c r="D392" s="77" t="str">
        <f>IF(D376="","",D376)</f>
        <v/>
      </c>
      <c r="E392" s="75"/>
      <c r="G392" s="169"/>
      <c r="H392" s="170"/>
      <c r="I392" s="169" t="s">
        <v>82</v>
      </c>
      <c r="J392" s="169"/>
      <c r="K392" s="169"/>
      <c r="L392" s="169"/>
      <c r="M392" s="169" t="s">
        <v>5</v>
      </c>
      <c r="N392" s="169"/>
      <c r="O392" s="171" t="s">
        <v>94</v>
      </c>
      <c r="P392" s="170" t="s">
        <v>84</v>
      </c>
      <c r="Q392" s="170" t="s">
        <v>85</v>
      </c>
      <c r="R392" s="171" t="s">
        <v>94</v>
      </c>
      <c r="T392" s="178"/>
      <c r="U392" s="178"/>
      <c r="V392" s="178"/>
    </row>
    <row r="393" spans="1:22" x14ac:dyDescent="0.15">
      <c r="A393" s="188"/>
      <c r="B393" s="51"/>
      <c r="C393" s="51"/>
      <c r="D393" s="51"/>
      <c r="E393" s="51"/>
      <c r="G393" s="169"/>
      <c r="H393" s="170"/>
      <c r="I393" s="78" t="s">
        <v>91</v>
      </c>
      <c r="J393" s="78" t="s">
        <v>86</v>
      </c>
      <c r="K393" s="78" t="s">
        <v>83</v>
      </c>
      <c r="L393" s="78" t="s">
        <v>84</v>
      </c>
      <c r="M393" s="78" t="s">
        <v>92</v>
      </c>
      <c r="N393" s="78" t="s">
        <v>85</v>
      </c>
      <c r="O393" s="172"/>
      <c r="P393" s="170"/>
      <c r="Q393" s="170"/>
      <c r="R393" s="172"/>
      <c r="T393" s="178"/>
      <c r="U393" s="178"/>
      <c r="V393" s="178"/>
    </row>
    <row r="394" spans="1:22" x14ac:dyDescent="0.15">
      <c r="A394" s="188"/>
      <c r="B394" s="71" t="s">
        <v>21</v>
      </c>
      <c r="C394" s="176"/>
      <c r="D394" s="176"/>
      <c r="G394" s="74">
        <v>4</v>
      </c>
      <c r="H394" s="85"/>
      <c r="I394" s="85"/>
      <c r="J394" s="86"/>
      <c r="K394" s="86"/>
      <c r="L394" s="87"/>
      <c r="M394" s="85"/>
      <c r="N394" s="87"/>
      <c r="O394" s="86"/>
      <c r="P394" s="88"/>
      <c r="Q394" s="88"/>
      <c r="R394" s="89"/>
      <c r="T394" s="38" t="str">
        <f>IF(H394="","",1)</f>
        <v/>
      </c>
      <c r="U394" s="38" t="str">
        <f>IF(COUNTIF(T394:T405,"&gt;0")=0,"",1)</f>
        <v/>
      </c>
      <c r="V394" s="38" t="str">
        <f>IF(U394=1,COUNTIF(U$10:U394,"&gt;0"),"")</f>
        <v/>
      </c>
    </row>
    <row r="395" spans="1:22" x14ac:dyDescent="0.15">
      <c r="A395" s="188"/>
      <c r="B395" s="71" t="s">
        <v>154</v>
      </c>
      <c r="C395" s="179"/>
      <c r="D395" s="179"/>
      <c r="G395" s="74">
        <v>5</v>
      </c>
      <c r="H395" s="85"/>
      <c r="I395" s="85"/>
      <c r="J395" s="86"/>
      <c r="K395" s="86"/>
      <c r="L395" s="87"/>
      <c r="M395" s="85"/>
      <c r="N395" s="87"/>
      <c r="O395" s="86"/>
      <c r="P395" s="88"/>
      <c r="Q395" s="88"/>
      <c r="R395" s="89"/>
      <c r="T395" s="38" t="str">
        <f t="shared" ref="T395:T405" si="24">IF(H395="","",1)</f>
        <v/>
      </c>
    </row>
    <row r="396" spans="1:22" x14ac:dyDescent="0.15">
      <c r="A396" s="188"/>
      <c r="B396" s="72" t="s">
        <v>101</v>
      </c>
      <c r="C396" s="177"/>
      <c r="D396" s="177"/>
      <c r="G396" s="74">
        <v>6</v>
      </c>
      <c r="H396" s="85"/>
      <c r="I396" s="85"/>
      <c r="J396" s="86"/>
      <c r="K396" s="86"/>
      <c r="L396" s="87"/>
      <c r="M396" s="85"/>
      <c r="N396" s="87"/>
      <c r="O396" s="86"/>
      <c r="P396" s="88"/>
      <c r="Q396" s="88"/>
      <c r="R396" s="89"/>
      <c r="T396" s="38" t="str">
        <f t="shared" si="24"/>
        <v/>
      </c>
    </row>
    <row r="397" spans="1:22" x14ac:dyDescent="0.15">
      <c r="A397" s="188"/>
      <c r="B397" s="165" t="s">
        <v>102</v>
      </c>
      <c r="C397" s="182"/>
      <c r="D397" s="182"/>
      <c r="E397" s="182"/>
      <c r="G397" s="74">
        <v>7</v>
      </c>
      <c r="H397" s="85"/>
      <c r="I397" s="85"/>
      <c r="J397" s="86"/>
      <c r="K397" s="86"/>
      <c r="L397" s="87"/>
      <c r="M397" s="85"/>
      <c r="N397" s="87"/>
      <c r="O397" s="86"/>
      <c r="P397" s="88"/>
      <c r="Q397" s="88"/>
      <c r="R397" s="89"/>
      <c r="T397" s="38" t="str">
        <f t="shared" si="24"/>
        <v/>
      </c>
    </row>
    <row r="398" spans="1:22" x14ac:dyDescent="0.15">
      <c r="A398" s="188"/>
      <c r="B398" s="166"/>
      <c r="C398" s="183"/>
      <c r="D398" s="183"/>
      <c r="E398" s="183"/>
      <c r="G398" s="74">
        <v>8</v>
      </c>
      <c r="H398" s="85"/>
      <c r="I398" s="85"/>
      <c r="J398" s="86"/>
      <c r="K398" s="86"/>
      <c r="L398" s="87"/>
      <c r="M398" s="85"/>
      <c r="N398" s="87"/>
      <c r="O398" s="86"/>
      <c r="P398" s="88"/>
      <c r="Q398" s="88"/>
      <c r="R398" s="89"/>
      <c r="T398" s="38" t="str">
        <f t="shared" si="24"/>
        <v/>
      </c>
    </row>
    <row r="399" spans="1:22" x14ac:dyDescent="0.15">
      <c r="A399" s="188"/>
      <c r="G399" s="74">
        <v>9</v>
      </c>
      <c r="H399" s="85"/>
      <c r="I399" s="85"/>
      <c r="J399" s="86"/>
      <c r="K399" s="86"/>
      <c r="L399" s="87"/>
      <c r="M399" s="85"/>
      <c r="N399" s="87"/>
      <c r="O399" s="86"/>
      <c r="P399" s="88"/>
      <c r="Q399" s="88"/>
      <c r="R399" s="89"/>
      <c r="T399" s="38" t="str">
        <f t="shared" si="24"/>
        <v/>
      </c>
    </row>
    <row r="400" spans="1:22" x14ac:dyDescent="0.15">
      <c r="A400" s="188"/>
      <c r="G400" s="74">
        <v>10</v>
      </c>
      <c r="H400" s="85"/>
      <c r="I400" s="85"/>
      <c r="J400" s="86"/>
      <c r="K400" s="86"/>
      <c r="L400" s="87"/>
      <c r="M400" s="85"/>
      <c r="N400" s="87"/>
      <c r="O400" s="86"/>
      <c r="P400" s="88"/>
      <c r="Q400" s="88"/>
      <c r="R400" s="89"/>
      <c r="T400" s="38" t="str">
        <f t="shared" si="24"/>
        <v/>
      </c>
    </row>
    <row r="401" spans="1:22" x14ac:dyDescent="0.15">
      <c r="A401" s="188"/>
      <c r="G401" s="74">
        <v>11</v>
      </c>
      <c r="H401" s="85"/>
      <c r="I401" s="85"/>
      <c r="J401" s="86"/>
      <c r="K401" s="86"/>
      <c r="L401" s="87"/>
      <c r="M401" s="85"/>
      <c r="N401" s="87"/>
      <c r="O401" s="86"/>
      <c r="P401" s="88"/>
      <c r="Q401" s="88"/>
      <c r="R401" s="89"/>
      <c r="T401" s="38" t="str">
        <f t="shared" si="24"/>
        <v/>
      </c>
    </row>
    <row r="402" spans="1:22" x14ac:dyDescent="0.15">
      <c r="A402" s="188"/>
      <c r="G402" s="74">
        <v>12</v>
      </c>
      <c r="H402" s="85"/>
      <c r="I402" s="85"/>
      <c r="J402" s="86"/>
      <c r="K402" s="86"/>
      <c r="L402" s="87"/>
      <c r="M402" s="85"/>
      <c r="N402" s="87"/>
      <c r="O402" s="86"/>
      <c r="P402" s="88"/>
      <c r="Q402" s="88"/>
      <c r="R402" s="89"/>
      <c r="T402" s="38" t="str">
        <f t="shared" si="24"/>
        <v/>
      </c>
    </row>
    <row r="403" spans="1:22" x14ac:dyDescent="0.15">
      <c r="A403" s="188"/>
      <c r="G403" s="74">
        <v>1</v>
      </c>
      <c r="H403" s="85"/>
      <c r="I403" s="85"/>
      <c r="J403" s="86"/>
      <c r="K403" s="86"/>
      <c r="L403" s="87"/>
      <c r="M403" s="85"/>
      <c r="N403" s="87"/>
      <c r="O403" s="86"/>
      <c r="P403" s="88"/>
      <c r="Q403" s="88"/>
      <c r="R403" s="89"/>
      <c r="T403" s="38" t="str">
        <f t="shared" si="24"/>
        <v/>
      </c>
    </row>
    <row r="404" spans="1:22" x14ac:dyDescent="0.15">
      <c r="A404" s="188"/>
      <c r="G404" s="74">
        <v>2</v>
      </c>
      <c r="H404" s="85"/>
      <c r="I404" s="85"/>
      <c r="J404" s="86"/>
      <c r="K404" s="86"/>
      <c r="L404" s="87"/>
      <c r="M404" s="85"/>
      <c r="N404" s="87"/>
      <c r="O404" s="86"/>
      <c r="P404" s="88"/>
      <c r="Q404" s="88"/>
      <c r="R404" s="89"/>
      <c r="T404" s="38" t="str">
        <f t="shared" si="24"/>
        <v/>
      </c>
    </row>
    <row r="405" spans="1:22" x14ac:dyDescent="0.15">
      <c r="A405" s="188"/>
      <c r="G405" s="74">
        <v>3</v>
      </c>
      <c r="H405" s="85"/>
      <c r="I405" s="85"/>
      <c r="J405" s="86"/>
      <c r="K405" s="86"/>
      <c r="L405" s="87"/>
      <c r="M405" s="85"/>
      <c r="N405" s="87"/>
      <c r="O405" s="86"/>
      <c r="P405" s="88"/>
      <c r="Q405" s="88"/>
      <c r="R405" s="89"/>
      <c r="T405" s="38" t="str">
        <f t="shared" si="24"/>
        <v/>
      </c>
    </row>
    <row r="406" spans="1:22" x14ac:dyDescent="0.15">
      <c r="A406" s="188"/>
    </row>
    <row r="407" spans="1:22" x14ac:dyDescent="0.15">
      <c r="A407" s="188">
        <v>26</v>
      </c>
      <c r="B407" s="71" t="s">
        <v>98</v>
      </c>
      <c r="C407" s="181" t="str">
        <f>IF(C391="","",C391)</f>
        <v/>
      </c>
      <c r="D407" s="181"/>
      <c r="E407" s="181"/>
      <c r="G407" s="169" t="s">
        <v>93</v>
      </c>
      <c r="H407" s="170" t="s">
        <v>81</v>
      </c>
      <c r="I407" s="169" t="s">
        <v>87</v>
      </c>
      <c r="J407" s="169"/>
      <c r="K407" s="169"/>
      <c r="L407" s="169"/>
      <c r="M407" s="169"/>
      <c r="N407" s="169"/>
      <c r="O407" s="169"/>
      <c r="P407" s="169" t="s">
        <v>88</v>
      </c>
      <c r="Q407" s="169"/>
      <c r="R407" s="169"/>
      <c r="T407" s="178" t="s">
        <v>96</v>
      </c>
      <c r="U407" s="178" t="s">
        <v>95</v>
      </c>
      <c r="V407" s="178" t="s">
        <v>97</v>
      </c>
    </row>
    <row r="408" spans="1:22" ht="16.5" customHeight="1" x14ac:dyDescent="0.15">
      <c r="A408" s="188"/>
      <c r="B408" s="71" t="s">
        <v>99</v>
      </c>
      <c r="C408" s="76" t="str">
        <f>IF(C392="","",C392)</f>
        <v/>
      </c>
      <c r="D408" s="77" t="str">
        <f>IF(D392="","",D392)</f>
        <v/>
      </c>
      <c r="E408" s="75"/>
      <c r="G408" s="169"/>
      <c r="H408" s="170"/>
      <c r="I408" s="169" t="s">
        <v>82</v>
      </c>
      <c r="J408" s="169"/>
      <c r="K408" s="169"/>
      <c r="L408" s="169"/>
      <c r="M408" s="169" t="s">
        <v>5</v>
      </c>
      <c r="N408" s="169"/>
      <c r="O408" s="171" t="s">
        <v>94</v>
      </c>
      <c r="P408" s="170" t="s">
        <v>84</v>
      </c>
      <c r="Q408" s="170" t="s">
        <v>85</v>
      </c>
      <c r="R408" s="171" t="s">
        <v>94</v>
      </c>
      <c r="T408" s="178"/>
      <c r="U408" s="178"/>
      <c r="V408" s="178"/>
    </row>
    <row r="409" spans="1:22" x14ac:dyDescent="0.15">
      <c r="A409" s="188"/>
      <c r="B409" s="51"/>
      <c r="C409" s="51"/>
      <c r="D409" s="51"/>
      <c r="E409" s="51"/>
      <c r="G409" s="169"/>
      <c r="H409" s="170"/>
      <c r="I409" s="78" t="s">
        <v>91</v>
      </c>
      <c r="J409" s="78" t="s">
        <v>86</v>
      </c>
      <c r="K409" s="78" t="s">
        <v>83</v>
      </c>
      <c r="L409" s="78" t="s">
        <v>84</v>
      </c>
      <c r="M409" s="78" t="s">
        <v>92</v>
      </c>
      <c r="N409" s="78" t="s">
        <v>85</v>
      </c>
      <c r="O409" s="172"/>
      <c r="P409" s="170"/>
      <c r="Q409" s="170"/>
      <c r="R409" s="172"/>
      <c r="T409" s="178"/>
      <c r="U409" s="178"/>
      <c r="V409" s="178"/>
    </row>
    <row r="410" spans="1:22" x14ac:dyDescent="0.15">
      <c r="A410" s="188"/>
      <c r="B410" s="71" t="s">
        <v>21</v>
      </c>
      <c r="C410" s="176"/>
      <c r="D410" s="176"/>
      <c r="G410" s="74">
        <v>4</v>
      </c>
      <c r="H410" s="85"/>
      <c r="I410" s="85"/>
      <c r="J410" s="86"/>
      <c r="K410" s="86"/>
      <c r="L410" s="87"/>
      <c r="M410" s="85"/>
      <c r="N410" s="87"/>
      <c r="O410" s="86"/>
      <c r="P410" s="88"/>
      <c r="Q410" s="88"/>
      <c r="R410" s="89"/>
      <c r="T410" s="38" t="str">
        <f>IF(H410="","",1)</f>
        <v/>
      </c>
      <c r="U410" s="38" t="str">
        <f>IF(COUNTIF(T410:T421,"&gt;0")=0,"",1)</f>
        <v/>
      </c>
      <c r="V410" s="38" t="str">
        <f>IF(U410=1,COUNTIF(U$10:U410,"&gt;0"),"")</f>
        <v/>
      </c>
    </row>
    <row r="411" spans="1:22" x14ac:dyDescent="0.15">
      <c r="A411" s="188"/>
      <c r="B411" s="71" t="s">
        <v>154</v>
      </c>
      <c r="C411" s="179"/>
      <c r="D411" s="179"/>
      <c r="G411" s="74">
        <v>5</v>
      </c>
      <c r="H411" s="85"/>
      <c r="I411" s="85"/>
      <c r="J411" s="86"/>
      <c r="K411" s="86"/>
      <c r="L411" s="87"/>
      <c r="M411" s="85"/>
      <c r="N411" s="87"/>
      <c r="O411" s="86"/>
      <c r="P411" s="88"/>
      <c r="Q411" s="88"/>
      <c r="R411" s="89"/>
      <c r="T411" s="38" t="str">
        <f t="shared" ref="T411:T421" si="25">IF(H411="","",1)</f>
        <v/>
      </c>
    </row>
    <row r="412" spans="1:22" x14ac:dyDescent="0.15">
      <c r="A412" s="188"/>
      <c r="B412" s="72" t="s">
        <v>101</v>
      </c>
      <c r="C412" s="177"/>
      <c r="D412" s="177"/>
      <c r="G412" s="74">
        <v>6</v>
      </c>
      <c r="H412" s="85"/>
      <c r="I412" s="85"/>
      <c r="J412" s="86"/>
      <c r="K412" s="86"/>
      <c r="L412" s="87"/>
      <c r="M412" s="85"/>
      <c r="N412" s="87"/>
      <c r="O412" s="86"/>
      <c r="P412" s="88"/>
      <c r="Q412" s="88"/>
      <c r="R412" s="89"/>
      <c r="T412" s="38" t="str">
        <f t="shared" si="25"/>
        <v/>
      </c>
    </row>
    <row r="413" spans="1:22" x14ac:dyDescent="0.15">
      <c r="A413" s="188"/>
      <c r="B413" s="165" t="s">
        <v>102</v>
      </c>
      <c r="C413" s="182"/>
      <c r="D413" s="182"/>
      <c r="E413" s="182"/>
      <c r="G413" s="74">
        <v>7</v>
      </c>
      <c r="H413" s="85"/>
      <c r="I413" s="85"/>
      <c r="J413" s="86"/>
      <c r="K413" s="86"/>
      <c r="L413" s="87"/>
      <c r="M413" s="85"/>
      <c r="N413" s="87"/>
      <c r="O413" s="86"/>
      <c r="P413" s="88"/>
      <c r="Q413" s="88"/>
      <c r="R413" s="89"/>
      <c r="T413" s="38" t="str">
        <f t="shared" si="25"/>
        <v/>
      </c>
    </row>
    <row r="414" spans="1:22" x14ac:dyDescent="0.15">
      <c r="A414" s="188"/>
      <c r="B414" s="166"/>
      <c r="C414" s="183"/>
      <c r="D414" s="183"/>
      <c r="E414" s="183"/>
      <c r="G414" s="74">
        <v>8</v>
      </c>
      <c r="H414" s="85"/>
      <c r="I414" s="85"/>
      <c r="J414" s="86"/>
      <c r="K414" s="86"/>
      <c r="L414" s="87"/>
      <c r="M414" s="85"/>
      <c r="N414" s="87"/>
      <c r="O414" s="86"/>
      <c r="P414" s="88"/>
      <c r="Q414" s="88"/>
      <c r="R414" s="89"/>
      <c r="T414" s="38" t="str">
        <f t="shared" si="25"/>
        <v/>
      </c>
    </row>
    <row r="415" spans="1:22" x14ac:dyDescent="0.15">
      <c r="A415" s="188"/>
      <c r="G415" s="74">
        <v>9</v>
      </c>
      <c r="H415" s="85"/>
      <c r="I415" s="85"/>
      <c r="J415" s="86"/>
      <c r="K415" s="86"/>
      <c r="L415" s="87"/>
      <c r="M415" s="85"/>
      <c r="N415" s="87"/>
      <c r="O415" s="86"/>
      <c r="P415" s="88"/>
      <c r="Q415" s="88"/>
      <c r="R415" s="89"/>
      <c r="T415" s="38" t="str">
        <f t="shared" si="25"/>
        <v/>
      </c>
    </row>
    <row r="416" spans="1:22" x14ac:dyDescent="0.15">
      <c r="A416" s="188"/>
      <c r="G416" s="74">
        <v>10</v>
      </c>
      <c r="H416" s="85"/>
      <c r="I416" s="85"/>
      <c r="J416" s="86"/>
      <c r="K416" s="86"/>
      <c r="L416" s="87"/>
      <c r="M416" s="85"/>
      <c r="N416" s="87"/>
      <c r="O416" s="86"/>
      <c r="P416" s="88"/>
      <c r="Q416" s="88"/>
      <c r="R416" s="89"/>
      <c r="T416" s="38" t="str">
        <f t="shared" si="25"/>
        <v/>
      </c>
    </row>
    <row r="417" spans="1:22" x14ac:dyDescent="0.15">
      <c r="A417" s="188"/>
      <c r="G417" s="74">
        <v>11</v>
      </c>
      <c r="H417" s="85"/>
      <c r="I417" s="85"/>
      <c r="J417" s="86"/>
      <c r="K417" s="86"/>
      <c r="L417" s="87"/>
      <c r="M417" s="85"/>
      <c r="N417" s="87"/>
      <c r="O417" s="86"/>
      <c r="P417" s="88"/>
      <c r="Q417" s="88"/>
      <c r="R417" s="89"/>
      <c r="T417" s="38" t="str">
        <f t="shared" si="25"/>
        <v/>
      </c>
    </row>
    <row r="418" spans="1:22" x14ac:dyDescent="0.15">
      <c r="A418" s="188"/>
      <c r="G418" s="74">
        <v>12</v>
      </c>
      <c r="H418" s="85"/>
      <c r="I418" s="85"/>
      <c r="J418" s="86"/>
      <c r="K418" s="86"/>
      <c r="L418" s="87"/>
      <c r="M418" s="85"/>
      <c r="N418" s="87"/>
      <c r="O418" s="86"/>
      <c r="P418" s="88"/>
      <c r="Q418" s="88"/>
      <c r="R418" s="89"/>
      <c r="T418" s="38" t="str">
        <f t="shared" si="25"/>
        <v/>
      </c>
    </row>
    <row r="419" spans="1:22" x14ac:dyDescent="0.15">
      <c r="A419" s="188"/>
      <c r="G419" s="74">
        <v>1</v>
      </c>
      <c r="H419" s="85"/>
      <c r="I419" s="85"/>
      <c r="J419" s="86"/>
      <c r="K419" s="86"/>
      <c r="L419" s="87"/>
      <c r="M419" s="85"/>
      <c r="N419" s="87"/>
      <c r="O419" s="86"/>
      <c r="P419" s="88"/>
      <c r="Q419" s="88"/>
      <c r="R419" s="89"/>
      <c r="T419" s="38" t="str">
        <f t="shared" si="25"/>
        <v/>
      </c>
    </row>
    <row r="420" spans="1:22" x14ac:dyDescent="0.15">
      <c r="A420" s="188"/>
      <c r="G420" s="74">
        <v>2</v>
      </c>
      <c r="H420" s="85"/>
      <c r="I420" s="85"/>
      <c r="J420" s="86"/>
      <c r="K420" s="86"/>
      <c r="L420" s="87"/>
      <c r="M420" s="85"/>
      <c r="N420" s="87"/>
      <c r="O420" s="86"/>
      <c r="P420" s="88"/>
      <c r="Q420" s="88"/>
      <c r="R420" s="89"/>
      <c r="T420" s="38" t="str">
        <f t="shared" si="25"/>
        <v/>
      </c>
    </row>
    <row r="421" spans="1:22" x14ac:dyDescent="0.15">
      <c r="A421" s="188"/>
      <c r="G421" s="74">
        <v>3</v>
      </c>
      <c r="H421" s="85"/>
      <c r="I421" s="85"/>
      <c r="J421" s="86"/>
      <c r="K421" s="86"/>
      <c r="L421" s="87"/>
      <c r="M421" s="85"/>
      <c r="N421" s="87"/>
      <c r="O421" s="86"/>
      <c r="P421" s="88"/>
      <c r="Q421" s="88"/>
      <c r="R421" s="89"/>
      <c r="T421" s="38" t="str">
        <f t="shared" si="25"/>
        <v/>
      </c>
    </row>
    <row r="422" spans="1:22" x14ac:dyDescent="0.15">
      <c r="A422" s="188"/>
    </row>
    <row r="423" spans="1:22" x14ac:dyDescent="0.15">
      <c r="A423" s="188">
        <v>27</v>
      </c>
      <c r="B423" s="71" t="s">
        <v>98</v>
      </c>
      <c r="C423" s="181" t="str">
        <f>IF(C407="","",C407)</f>
        <v/>
      </c>
      <c r="D423" s="181"/>
      <c r="E423" s="181"/>
      <c r="G423" s="169" t="s">
        <v>93</v>
      </c>
      <c r="H423" s="170" t="s">
        <v>81</v>
      </c>
      <c r="I423" s="169" t="s">
        <v>87</v>
      </c>
      <c r="J423" s="169"/>
      <c r="K423" s="169"/>
      <c r="L423" s="169"/>
      <c r="M423" s="169"/>
      <c r="N423" s="169"/>
      <c r="O423" s="169"/>
      <c r="P423" s="169" t="s">
        <v>88</v>
      </c>
      <c r="Q423" s="169"/>
      <c r="R423" s="169"/>
      <c r="T423" s="178" t="s">
        <v>96</v>
      </c>
      <c r="U423" s="178" t="s">
        <v>95</v>
      </c>
      <c r="V423" s="178" t="s">
        <v>97</v>
      </c>
    </row>
    <row r="424" spans="1:22" ht="16.5" customHeight="1" x14ac:dyDescent="0.15">
      <c r="A424" s="188"/>
      <c r="B424" s="71" t="s">
        <v>99</v>
      </c>
      <c r="C424" s="76" t="str">
        <f>IF(C408="","",C408)</f>
        <v/>
      </c>
      <c r="D424" s="77" t="str">
        <f>IF(D408="","",D408)</f>
        <v/>
      </c>
      <c r="E424" s="75"/>
      <c r="G424" s="169"/>
      <c r="H424" s="170"/>
      <c r="I424" s="169" t="s">
        <v>82</v>
      </c>
      <c r="J424" s="169"/>
      <c r="K424" s="169"/>
      <c r="L424" s="169"/>
      <c r="M424" s="169" t="s">
        <v>5</v>
      </c>
      <c r="N424" s="169"/>
      <c r="O424" s="171" t="s">
        <v>94</v>
      </c>
      <c r="P424" s="170" t="s">
        <v>84</v>
      </c>
      <c r="Q424" s="170" t="s">
        <v>85</v>
      </c>
      <c r="R424" s="171" t="s">
        <v>94</v>
      </c>
      <c r="T424" s="178"/>
      <c r="U424" s="178"/>
      <c r="V424" s="178"/>
    </row>
    <row r="425" spans="1:22" x14ac:dyDescent="0.15">
      <c r="A425" s="188"/>
      <c r="B425" s="51"/>
      <c r="C425" s="51"/>
      <c r="D425" s="51"/>
      <c r="E425" s="51"/>
      <c r="G425" s="169"/>
      <c r="H425" s="170"/>
      <c r="I425" s="78" t="s">
        <v>91</v>
      </c>
      <c r="J425" s="78" t="s">
        <v>86</v>
      </c>
      <c r="K425" s="78" t="s">
        <v>83</v>
      </c>
      <c r="L425" s="78" t="s">
        <v>84</v>
      </c>
      <c r="M425" s="78" t="s">
        <v>92</v>
      </c>
      <c r="N425" s="78" t="s">
        <v>85</v>
      </c>
      <c r="O425" s="172"/>
      <c r="P425" s="170"/>
      <c r="Q425" s="170"/>
      <c r="R425" s="172"/>
      <c r="T425" s="178"/>
      <c r="U425" s="178"/>
      <c r="V425" s="178"/>
    </row>
    <row r="426" spans="1:22" x14ac:dyDescent="0.15">
      <c r="A426" s="188"/>
      <c r="B426" s="71" t="s">
        <v>21</v>
      </c>
      <c r="C426" s="176"/>
      <c r="D426" s="176"/>
      <c r="G426" s="74">
        <v>4</v>
      </c>
      <c r="H426" s="85"/>
      <c r="I426" s="85"/>
      <c r="J426" s="86"/>
      <c r="K426" s="86"/>
      <c r="L426" s="87"/>
      <c r="M426" s="85"/>
      <c r="N426" s="87"/>
      <c r="O426" s="86"/>
      <c r="P426" s="88"/>
      <c r="Q426" s="88"/>
      <c r="R426" s="89"/>
      <c r="T426" s="38" t="str">
        <f>IF(H426="","",1)</f>
        <v/>
      </c>
      <c r="U426" s="38" t="str">
        <f>IF(COUNTIF(T426:T437,"&gt;0")=0,"",1)</f>
        <v/>
      </c>
      <c r="V426" s="38" t="str">
        <f>IF(U426=1,COUNTIF(U$10:U426,"&gt;0"),"")</f>
        <v/>
      </c>
    </row>
    <row r="427" spans="1:22" x14ac:dyDescent="0.15">
      <c r="A427" s="188"/>
      <c r="B427" s="71" t="s">
        <v>154</v>
      </c>
      <c r="C427" s="179"/>
      <c r="D427" s="179"/>
      <c r="G427" s="74">
        <v>5</v>
      </c>
      <c r="H427" s="85"/>
      <c r="I427" s="85"/>
      <c r="J427" s="86"/>
      <c r="K427" s="86"/>
      <c r="L427" s="87"/>
      <c r="M427" s="85"/>
      <c r="N427" s="87"/>
      <c r="O427" s="86"/>
      <c r="P427" s="88"/>
      <c r="Q427" s="88"/>
      <c r="R427" s="89"/>
      <c r="T427" s="38" t="str">
        <f t="shared" ref="T427:T437" si="26">IF(H427="","",1)</f>
        <v/>
      </c>
    </row>
    <row r="428" spans="1:22" x14ac:dyDescent="0.15">
      <c r="A428" s="188"/>
      <c r="B428" s="72" t="s">
        <v>101</v>
      </c>
      <c r="C428" s="177"/>
      <c r="D428" s="177"/>
      <c r="G428" s="74">
        <v>6</v>
      </c>
      <c r="H428" s="85"/>
      <c r="I428" s="85"/>
      <c r="J428" s="86"/>
      <c r="K428" s="86"/>
      <c r="L428" s="87"/>
      <c r="M428" s="85"/>
      <c r="N428" s="87"/>
      <c r="O428" s="86"/>
      <c r="P428" s="88"/>
      <c r="Q428" s="88"/>
      <c r="R428" s="89"/>
      <c r="T428" s="38" t="str">
        <f t="shared" si="26"/>
        <v/>
      </c>
    </row>
    <row r="429" spans="1:22" x14ac:dyDescent="0.15">
      <c r="A429" s="188"/>
      <c r="B429" s="165" t="s">
        <v>102</v>
      </c>
      <c r="C429" s="182"/>
      <c r="D429" s="182"/>
      <c r="E429" s="182"/>
      <c r="G429" s="74">
        <v>7</v>
      </c>
      <c r="H429" s="85"/>
      <c r="I429" s="85"/>
      <c r="J429" s="86"/>
      <c r="K429" s="86"/>
      <c r="L429" s="87"/>
      <c r="M429" s="85"/>
      <c r="N429" s="87"/>
      <c r="O429" s="86"/>
      <c r="P429" s="88"/>
      <c r="Q429" s="88"/>
      <c r="R429" s="89"/>
      <c r="T429" s="38" t="str">
        <f t="shared" si="26"/>
        <v/>
      </c>
    </row>
    <row r="430" spans="1:22" x14ac:dyDescent="0.15">
      <c r="A430" s="188"/>
      <c r="B430" s="166"/>
      <c r="C430" s="183"/>
      <c r="D430" s="183"/>
      <c r="E430" s="183"/>
      <c r="G430" s="74">
        <v>8</v>
      </c>
      <c r="H430" s="85"/>
      <c r="I430" s="85"/>
      <c r="J430" s="86"/>
      <c r="K430" s="86"/>
      <c r="L430" s="87"/>
      <c r="M430" s="85"/>
      <c r="N430" s="87"/>
      <c r="O430" s="86"/>
      <c r="P430" s="88"/>
      <c r="Q430" s="88"/>
      <c r="R430" s="89"/>
      <c r="T430" s="38" t="str">
        <f t="shared" si="26"/>
        <v/>
      </c>
    </row>
    <row r="431" spans="1:22" x14ac:dyDescent="0.15">
      <c r="A431" s="188"/>
      <c r="G431" s="74">
        <v>9</v>
      </c>
      <c r="H431" s="85"/>
      <c r="I431" s="85"/>
      <c r="J431" s="86"/>
      <c r="K431" s="86"/>
      <c r="L431" s="87"/>
      <c r="M431" s="85"/>
      <c r="N431" s="87"/>
      <c r="O431" s="86"/>
      <c r="P431" s="88"/>
      <c r="Q431" s="88"/>
      <c r="R431" s="89"/>
      <c r="T431" s="38" t="str">
        <f t="shared" si="26"/>
        <v/>
      </c>
    </row>
    <row r="432" spans="1:22" x14ac:dyDescent="0.15">
      <c r="A432" s="188"/>
      <c r="G432" s="74">
        <v>10</v>
      </c>
      <c r="H432" s="85"/>
      <c r="I432" s="85"/>
      <c r="J432" s="86"/>
      <c r="K432" s="86"/>
      <c r="L432" s="87"/>
      <c r="M432" s="85"/>
      <c r="N432" s="87"/>
      <c r="O432" s="86"/>
      <c r="P432" s="88"/>
      <c r="Q432" s="88"/>
      <c r="R432" s="89"/>
      <c r="T432" s="38" t="str">
        <f t="shared" si="26"/>
        <v/>
      </c>
    </row>
    <row r="433" spans="1:22" x14ac:dyDescent="0.15">
      <c r="A433" s="188"/>
      <c r="G433" s="74">
        <v>11</v>
      </c>
      <c r="H433" s="85"/>
      <c r="I433" s="85"/>
      <c r="J433" s="86"/>
      <c r="K433" s="86"/>
      <c r="L433" s="87"/>
      <c r="M433" s="85"/>
      <c r="N433" s="87"/>
      <c r="O433" s="86"/>
      <c r="P433" s="88"/>
      <c r="Q433" s="88"/>
      <c r="R433" s="89"/>
      <c r="T433" s="38" t="str">
        <f t="shared" si="26"/>
        <v/>
      </c>
    </row>
    <row r="434" spans="1:22" x14ac:dyDescent="0.15">
      <c r="A434" s="188"/>
      <c r="G434" s="74">
        <v>12</v>
      </c>
      <c r="H434" s="85"/>
      <c r="I434" s="85"/>
      <c r="J434" s="86"/>
      <c r="K434" s="86"/>
      <c r="L434" s="87"/>
      <c r="M434" s="85"/>
      <c r="N434" s="87"/>
      <c r="O434" s="86"/>
      <c r="P434" s="88"/>
      <c r="Q434" s="88"/>
      <c r="R434" s="89"/>
      <c r="T434" s="38" t="str">
        <f t="shared" si="26"/>
        <v/>
      </c>
    </row>
    <row r="435" spans="1:22" x14ac:dyDescent="0.15">
      <c r="A435" s="188"/>
      <c r="G435" s="74">
        <v>1</v>
      </c>
      <c r="H435" s="85"/>
      <c r="I435" s="85"/>
      <c r="J435" s="86"/>
      <c r="K435" s="86"/>
      <c r="L435" s="87"/>
      <c r="M435" s="85"/>
      <c r="N435" s="87"/>
      <c r="O435" s="86"/>
      <c r="P435" s="88"/>
      <c r="Q435" s="88"/>
      <c r="R435" s="89"/>
      <c r="T435" s="38" t="str">
        <f t="shared" si="26"/>
        <v/>
      </c>
    </row>
    <row r="436" spans="1:22" x14ac:dyDescent="0.15">
      <c r="A436" s="188"/>
      <c r="G436" s="74">
        <v>2</v>
      </c>
      <c r="H436" s="85"/>
      <c r="I436" s="85"/>
      <c r="J436" s="86"/>
      <c r="K436" s="86"/>
      <c r="L436" s="87"/>
      <c r="M436" s="85"/>
      <c r="N436" s="87"/>
      <c r="O436" s="86"/>
      <c r="P436" s="88"/>
      <c r="Q436" s="88"/>
      <c r="R436" s="89"/>
      <c r="T436" s="38" t="str">
        <f t="shared" si="26"/>
        <v/>
      </c>
    </row>
    <row r="437" spans="1:22" x14ac:dyDescent="0.15">
      <c r="A437" s="188"/>
      <c r="G437" s="74">
        <v>3</v>
      </c>
      <c r="H437" s="85"/>
      <c r="I437" s="85"/>
      <c r="J437" s="86"/>
      <c r="K437" s="86"/>
      <c r="L437" s="87"/>
      <c r="M437" s="85"/>
      <c r="N437" s="87"/>
      <c r="O437" s="86"/>
      <c r="P437" s="88"/>
      <c r="Q437" s="88"/>
      <c r="R437" s="89"/>
      <c r="T437" s="38" t="str">
        <f t="shared" si="26"/>
        <v/>
      </c>
    </row>
    <row r="438" spans="1:22" x14ac:dyDescent="0.15">
      <c r="A438" s="188"/>
    </row>
    <row r="439" spans="1:22" x14ac:dyDescent="0.15">
      <c r="A439" s="188">
        <v>28</v>
      </c>
      <c r="B439" s="71" t="s">
        <v>98</v>
      </c>
      <c r="C439" s="181" t="str">
        <f>IF(C423="","",C423)</f>
        <v/>
      </c>
      <c r="D439" s="181"/>
      <c r="E439" s="181"/>
      <c r="G439" s="169" t="s">
        <v>93</v>
      </c>
      <c r="H439" s="170" t="s">
        <v>81</v>
      </c>
      <c r="I439" s="169" t="s">
        <v>87</v>
      </c>
      <c r="J439" s="169"/>
      <c r="K439" s="169"/>
      <c r="L439" s="169"/>
      <c r="M439" s="169"/>
      <c r="N439" s="169"/>
      <c r="O439" s="169"/>
      <c r="P439" s="169" t="s">
        <v>88</v>
      </c>
      <c r="Q439" s="169"/>
      <c r="R439" s="169"/>
      <c r="T439" s="178" t="s">
        <v>96</v>
      </c>
      <c r="U439" s="178" t="s">
        <v>95</v>
      </c>
      <c r="V439" s="178" t="s">
        <v>97</v>
      </c>
    </row>
    <row r="440" spans="1:22" ht="16.5" customHeight="1" x14ac:dyDescent="0.15">
      <c r="A440" s="188"/>
      <c r="B440" s="71" t="s">
        <v>99</v>
      </c>
      <c r="C440" s="76" t="str">
        <f>IF(C424="","",C424)</f>
        <v/>
      </c>
      <c r="D440" s="77" t="str">
        <f>IF(D424="","",D424)</f>
        <v/>
      </c>
      <c r="E440" s="75"/>
      <c r="G440" s="169"/>
      <c r="H440" s="170"/>
      <c r="I440" s="169" t="s">
        <v>82</v>
      </c>
      <c r="J440" s="169"/>
      <c r="K440" s="169"/>
      <c r="L440" s="169"/>
      <c r="M440" s="169" t="s">
        <v>5</v>
      </c>
      <c r="N440" s="169"/>
      <c r="O440" s="171" t="s">
        <v>94</v>
      </c>
      <c r="P440" s="170" t="s">
        <v>84</v>
      </c>
      <c r="Q440" s="170" t="s">
        <v>85</v>
      </c>
      <c r="R440" s="171" t="s">
        <v>94</v>
      </c>
      <c r="T440" s="178"/>
      <c r="U440" s="178"/>
      <c r="V440" s="178"/>
    </row>
    <row r="441" spans="1:22" x14ac:dyDescent="0.15">
      <c r="A441" s="188"/>
      <c r="B441" s="51"/>
      <c r="C441" s="51"/>
      <c r="D441" s="51"/>
      <c r="E441" s="51"/>
      <c r="G441" s="169"/>
      <c r="H441" s="170"/>
      <c r="I441" s="78" t="s">
        <v>91</v>
      </c>
      <c r="J441" s="78" t="s">
        <v>86</v>
      </c>
      <c r="K441" s="78" t="s">
        <v>83</v>
      </c>
      <c r="L441" s="78" t="s">
        <v>84</v>
      </c>
      <c r="M441" s="78" t="s">
        <v>92</v>
      </c>
      <c r="N441" s="78" t="s">
        <v>85</v>
      </c>
      <c r="O441" s="172"/>
      <c r="P441" s="170"/>
      <c r="Q441" s="170"/>
      <c r="R441" s="172"/>
      <c r="T441" s="178"/>
      <c r="U441" s="178"/>
      <c r="V441" s="178"/>
    </row>
    <row r="442" spans="1:22" x14ac:dyDescent="0.15">
      <c r="A442" s="188"/>
      <c r="B442" s="71" t="s">
        <v>21</v>
      </c>
      <c r="C442" s="176"/>
      <c r="D442" s="176"/>
      <c r="G442" s="74">
        <v>4</v>
      </c>
      <c r="H442" s="85"/>
      <c r="I442" s="85"/>
      <c r="J442" s="86"/>
      <c r="K442" s="86"/>
      <c r="L442" s="87"/>
      <c r="M442" s="85"/>
      <c r="N442" s="87"/>
      <c r="O442" s="86"/>
      <c r="P442" s="88"/>
      <c r="Q442" s="88"/>
      <c r="R442" s="89"/>
      <c r="T442" s="38" t="str">
        <f>IF(H442="","",1)</f>
        <v/>
      </c>
      <c r="U442" s="38" t="str">
        <f>IF(COUNTIF(T442:T453,"&gt;0")=0,"",1)</f>
        <v/>
      </c>
      <c r="V442" s="38" t="str">
        <f>IF(U442=1,COUNTIF(U$10:U442,"&gt;0"),"")</f>
        <v/>
      </c>
    </row>
    <row r="443" spans="1:22" x14ac:dyDescent="0.15">
      <c r="A443" s="188"/>
      <c r="B443" s="71" t="s">
        <v>154</v>
      </c>
      <c r="C443" s="179"/>
      <c r="D443" s="179"/>
      <c r="G443" s="74">
        <v>5</v>
      </c>
      <c r="H443" s="85"/>
      <c r="I443" s="85"/>
      <c r="J443" s="86"/>
      <c r="K443" s="86"/>
      <c r="L443" s="87"/>
      <c r="M443" s="85"/>
      <c r="N443" s="87"/>
      <c r="O443" s="86"/>
      <c r="P443" s="88"/>
      <c r="Q443" s="88"/>
      <c r="R443" s="89"/>
      <c r="T443" s="38" t="str">
        <f t="shared" ref="T443:T453" si="27">IF(H443="","",1)</f>
        <v/>
      </c>
    </row>
    <row r="444" spans="1:22" x14ac:dyDescent="0.15">
      <c r="A444" s="188"/>
      <c r="B444" s="72" t="s">
        <v>101</v>
      </c>
      <c r="C444" s="177"/>
      <c r="D444" s="177"/>
      <c r="G444" s="74">
        <v>6</v>
      </c>
      <c r="H444" s="85"/>
      <c r="I444" s="85"/>
      <c r="J444" s="86"/>
      <c r="K444" s="86"/>
      <c r="L444" s="87"/>
      <c r="M444" s="85"/>
      <c r="N444" s="87"/>
      <c r="O444" s="86"/>
      <c r="P444" s="88"/>
      <c r="Q444" s="88"/>
      <c r="R444" s="89"/>
      <c r="T444" s="38" t="str">
        <f t="shared" si="27"/>
        <v/>
      </c>
    </row>
    <row r="445" spans="1:22" x14ac:dyDescent="0.15">
      <c r="A445" s="188"/>
      <c r="B445" s="165" t="s">
        <v>102</v>
      </c>
      <c r="C445" s="182"/>
      <c r="D445" s="182"/>
      <c r="E445" s="182"/>
      <c r="G445" s="74">
        <v>7</v>
      </c>
      <c r="H445" s="85"/>
      <c r="I445" s="85"/>
      <c r="J445" s="86"/>
      <c r="K445" s="86"/>
      <c r="L445" s="87"/>
      <c r="M445" s="85"/>
      <c r="N445" s="87"/>
      <c r="O445" s="86"/>
      <c r="P445" s="88"/>
      <c r="Q445" s="88"/>
      <c r="R445" s="89"/>
      <c r="T445" s="38" t="str">
        <f t="shared" si="27"/>
        <v/>
      </c>
    </row>
    <row r="446" spans="1:22" x14ac:dyDescent="0.15">
      <c r="A446" s="188"/>
      <c r="B446" s="166"/>
      <c r="C446" s="183"/>
      <c r="D446" s="183"/>
      <c r="E446" s="183"/>
      <c r="G446" s="74">
        <v>8</v>
      </c>
      <c r="H446" s="85"/>
      <c r="I446" s="85"/>
      <c r="J446" s="86"/>
      <c r="K446" s="86"/>
      <c r="L446" s="87"/>
      <c r="M446" s="85"/>
      <c r="N446" s="87"/>
      <c r="O446" s="86"/>
      <c r="P446" s="88"/>
      <c r="Q446" s="88"/>
      <c r="R446" s="89"/>
      <c r="T446" s="38" t="str">
        <f t="shared" si="27"/>
        <v/>
      </c>
    </row>
    <row r="447" spans="1:22" x14ac:dyDescent="0.15">
      <c r="A447" s="188"/>
      <c r="G447" s="74">
        <v>9</v>
      </c>
      <c r="H447" s="85"/>
      <c r="I447" s="85"/>
      <c r="J447" s="86"/>
      <c r="K447" s="86"/>
      <c r="L447" s="87"/>
      <c r="M447" s="85"/>
      <c r="N447" s="87"/>
      <c r="O447" s="86"/>
      <c r="P447" s="88"/>
      <c r="Q447" s="88"/>
      <c r="R447" s="89"/>
      <c r="T447" s="38" t="str">
        <f t="shared" si="27"/>
        <v/>
      </c>
    </row>
    <row r="448" spans="1:22" x14ac:dyDescent="0.15">
      <c r="A448" s="188"/>
      <c r="G448" s="74">
        <v>10</v>
      </c>
      <c r="H448" s="85"/>
      <c r="I448" s="85"/>
      <c r="J448" s="86"/>
      <c r="K448" s="86"/>
      <c r="L448" s="87"/>
      <c r="M448" s="85"/>
      <c r="N448" s="87"/>
      <c r="O448" s="86"/>
      <c r="P448" s="88"/>
      <c r="Q448" s="88"/>
      <c r="R448" s="89"/>
      <c r="T448" s="38" t="str">
        <f t="shared" si="27"/>
        <v/>
      </c>
    </row>
    <row r="449" spans="1:22" x14ac:dyDescent="0.15">
      <c r="A449" s="188"/>
      <c r="G449" s="74">
        <v>11</v>
      </c>
      <c r="H449" s="85"/>
      <c r="I449" s="85"/>
      <c r="J449" s="86"/>
      <c r="K449" s="86"/>
      <c r="L449" s="87"/>
      <c r="M449" s="85"/>
      <c r="N449" s="87"/>
      <c r="O449" s="86"/>
      <c r="P449" s="88"/>
      <c r="Q449" s="88"/>
      <c r="R449" s="89"/>
      <c r="T449" s="38" t="str">
        <f t="shared" si="27"/>
        <v/>
      </c>
    </row>
    <row r="450" spans="1:22" x14ac:dyDescent="0.15">
      <c r="A450" s="188"/>
      <c r="G450" s="74">
        <v>12</v>
      </c>
      <c r="H450" s="85"/>
      <c r="I450" s="85"/>
      <c r="J450" s="86"/>
      <c r="K450" s="86"/>
      <c r="L450" s="87"/>
      <c r="M450" s="85"/>
      <c r="N450" s="87"/>
      <c r="O450" s="86"/>
      <c r="P450" s="88"/>
      <c r="Q450" s="88"/>
      <c r="R450" s="89"/>
      <c r="T450" s="38" t="str">
        <f t="shared" si="27"/>
        <v/>
      </c>
    </row>
    <row r="451" spans="1:22" x14ac:dyDescent="0.15">
      <c r="A451" s="188"/>
      <c r="G451" s="74">
        <v>1</v>
      </c>
      <c r="H451" s="85"/>
      <c r="I451" s="85"/>
      <c r="J451" s="86"/>
      <c r="K451" s="86"/>
      <c r="L451" s="87"/>
      <c r="M451" s="85"/>
      <c r="N451" s="87"/>
      <c r="O451" s="86"/>
      <c r="P451" s="88"/>
      <c r="Q451" s="88"/>
      <c r="R451" s="89"/>
      <c r="T451" s="38" t="str">
        <f t="shared" si="27"/>
        <v/>
      </c>
    </row>
    <row r="452" spans="1:22" x14ac:dyDescent="0.15">
      <c r="A452" s="188"/>
      <c r="G452" s="74">
        <v>2</v>
      </c>
      <c r="H452" s="85"/>
      <c r="I452" s="85"/>
      <c r="J452" s="86"/>
      <c r="K452" s="86"/>
      <c r="L452" s="87"/>
      <c r="M452" s="85"/>
      <c r="N452" s="87"/>
      <c r="O452" s="86"/>
      <c r="P452" s="88"/>
      <c r="Q452" s="88"/>
      <c r="R452" s="89"/>
      <c r="T452" s="38" t="str">
        <f t="shared" si="27"/>
        <v/>
      </c>
    </row>
    <row r="453" spans="1:22" x14ac:dyDescent="0.15">
      <c r="A453" s="188"/>
      <c r="G453" s="74">
        <v>3</v>
      </c>
      <c r="H453" s="85"/>
      <c r="I453" s="85"/>
      <c r="J453" s="86"/>
      <c r="K453" s="86"/>
      <c r="L453" s="87"/>
      <c r="M453" s="85"/>
      <c r="N453" s="87"/>
      <c r="O453" s="86"/>
      <c r="P453" s="88"/>
      <c r="Q453" s="88"/>
      <c r="R453" s="89"/>
      <c r="T453" s="38" t="str">
        <f t="shared" si="27"/>
        <v/>
      </c>
    </row>
    <row r="454" spans="1:22" x14ac:dyDescent="0.15">
      <c r="A454" s="188"/>
    </row>
    <row r="455" spans="1:22" x14ac:dyDescent="0.15">
      <c r="A455" s="188">
        <v>29</v>
      </c>
      <c r="B455" s="71" t="s">
        <v>98</v>
      </c>
      <c r="C455" s="181" t="str">
        <f>IF(C439="","",C439)</f>
        <v/>
      </c>
      <c r="D455" s="181"/>
      <c r="E455" s="181"/>
      <c r="G455" s="169" t="s">
        <v>93</v>
      </c>
      <c r="H455" s="170" t="s">
        <v>81</v>
      </c>
      <c r="I455" s="169" t="s">
        <v>87</v>
      </c>
      <c r="J455" s="169"/>
      <c r="K455" s="169"/>
      <c r="L455" s="169"/>
      <c r="M455" s="169"/>
      <c r="N455" s="169"/>
      <c r="O455" s="169"/>
      <c r="P455" s="169" t="s">
        <v>88</v>
      </c>
      <c r="Q455" s="169"/>
      <c r="R455" s="169"/>
      <c r="T455" s="178" t="s">
        <v>96</v>
      </c>
      <c r="U455" s="178" t="s">
        <v>95</v>
      </c>
      <c r="V455" s="178" t="s">
        <v>97</v>
      </c>
    </row>
    <row r="456" spans="1:22" ht="16.5" customHeight="1" x14ac:dyDescent="0.15">
      <c r="A456" s="188"/>
      <c r="B456" s="71" t="s">
        <v>99</v>
      </c>
      <c r="C456" s="76" t="str">
        <f>IF(C440="","",C440)</f>
        <v/>
      </c>
      <c r="D456" s="77" t="str">
        <f>IF(D440="","",D440)</f>
        <v/>
      </c>
      <c r="E456" s="75"/>
      <c r="G456" s="169"/>
      <c r="H456" s="170"/>
      <c r="I456" s="169" t="s">
        <v>82</v>
      </c>
      <c r="J456" s="169"/>
      <c r="K456" s="169"/>
      <c r="L456" s="169"/>
      <c r="M456" s="169" t="s">
        <v>5</v>
      </c>
      <c r="N456" s="169"/>
      <c r="O456" s="171" t="s">
        <v>94</v>
      </c>
      <c r="P456" s="170" t="s">
        <v>84</v>
      </c>
      <c r="Q456" s="170" t="s">
        <v>85</v>
      </c>
      <c r="R456" s="171" t="s">
        <v>94</v>
      </c>
      <c r="T456" s="178"/>
      <c r="U456" s="178"/>
      <c r="V456" s="178"/>
    </row>
    <row r="457" spans="1:22" x14ac:dyDescent="0.15">
      <c r="A457" s="188"/>
      <c r="B457" s="51"/>
      <c r="C457" s="51"/>
      <c r="D457" s="51"/>
      <c r="E457" s="51"/>
      <c r="G457" s="169"/>
      <c r="H457" s="170"/>
      <c r="I457" s="78" t="s">
        <v>91</v>
      </c>
      <c r="J457" s="78" t="s">
        <v>86</v>
      </c>
      <c r="K457" s="78" t="s">
        <v>83</v>
      </c>
      <c r="L457" s="78" t="s">
        <v>84</v>
      </c>
      <c r="M457" s="78" t="s">
        <v>92</v>
      </c>
      <c r="N457" s="78" t="s">
        <v>85</v>
      </c>
      <c r="O457" s="172"/>
      <c r="P457" s="170"/>
      <c r="Q457" s="170"/>
      <c r="R457" s="172"/>
      <c r="T457" s="178"/>
      <c r="U457" s="178"/>
      <c r="V457" s="178"/>
    </row>
    <row r="458" spans="1:22" x14ac:dyDescent="0.15">
      <c r="A458" s="188"/>
      <c r="B458" s="71" t="s">
        <v>21</v>
      </c>
      <c r="C458" s="176"/>
      <c r="D458" s="176"/>
      <c r="G458" s="74">
        <v>4</v>
      </c>
      <c r="H458" s="85"/>
      <c r="I458" s="85"/>
      <c r="J458" s="86"/>
      <c r="K458" s="86"/>
      <c r="L458" s="87"/>
      <c r="M458" s="85"/>
      <c r="N458" s="87"/>
      <c r="O458" s="86"/>
      <c r="P458" s="88"/>
      <c r="Q458" s="88"/>
      <c r="R458" s="89"/>
      <c r="T458" s="38" t="str">
        <f>IF(H458="","",1)</f>
        <v/>
      </c>
      <c r="U458" s="38" t="str">
        <f>IF(COUNTIF(T458:T469,"&gt;0")=0,"",1)</f>
        <v/>
      </c>
      <c r="V458" s="38" t="str">
        <f>IF(U458=1,COUNTIF(U$10:U458,"&gt;0"),"")</f>
        <v/>
      </c>
    </row>
    <row r="459" spans="1:22" x14ac:dyDescent="0.15">
      <c r="A459" s="188"/>
      <c r="B459" s="71" t="s">
        <v>154</v>
      </c>
      <c r="C459" s="179"/>
      <c r="D459" s="179"/>
      <c r="G459" s="74">
        <v>5</v>
      </c>
      <c r="H459" s="85"/>
      <c r="I459" s="85"/>
      <c r="J459" s="86"/>
      <c r="K459" s="86"/>
      <c r="L459" s="87"/>
      <c r="M459" s="85"/>
      <c r="N459" s="87"/>
      <c r="O459" s="86"/>
      <c r="P459" s="88"/>
      <c r="Q459" s="88"/>
      <c r="R459" s="89"/>
      <c r="T459" s="38" t="str">
        <f t="shared" ref="T459:T469" si="28">IF(H459="","",1)</f>
        <v/>
      </c>
    </row>
    <row r="460" spans="1:22" x14ac:dyDescent="0.15">
      <c r="A460" s="188"/>
      <c r="B460" s="72" t="s">
        <v>101</v>
      </c>
      <c r="C460" s="177"/>
      <c r="D460" s="177"/>
      <c r="G460" s="74">
        <v>6</v>
      </c>
      <c r="H460" s="85"/>
      <c r="I460" s="85"/>
      <c r="J460" s="86"/>
      <c r="K460" s="86"/>
      <c r="L460" s="87"/>
      <c r="M460" s="85"/>
      <c r="N460" s="87"/>
      <c r="O460" s="86"/>
      <c r="P460" s="88"/>
      <c r="Q460" s="88"/>
      <c r="R460" s="89"/>
      <c r="T460" s="38" t="str">
        <f t="shared" si="28"/>
        <v/>
      </c>
    </row>
    <row r="461" spans="1:22" x14ac:dyDescent="0.15">
      <c r="A461" s="188"/>
      <c r="B461" s="165" t="s">
        <v>102</v>
      </c>
      <c r="C461" s="182"/>
      <c r="D461" s="182"/>
      <c r="E461" s="182"/>
      <c r="G461" s="74">
        <v>7</v>
      </c>
      <c r="H461" s="85"/>
      <c r="I461" s="85"/>
      <c r="J461" s="86"/>
      <c r="K461" s="86"/>
      <c r="L461" s="87"/>
      <c r="M461" s="85"/>
      <c r="N461" s="87"/>
      <c r="O461" s="86"/>
      <c r="P461" s="88"/>
      <c r="Q461" s="88"/>
      <c r="R461" s="89"/>
      <c r="T461" s="38" t="str">
        <f t="shared" si="28"/>
        <v/>
      </c>
    </row>
    <row r="462" spans="1:22" x14ac:dyDescent="0.15">
      <c r="A462" s="188"/>
      <c r="B462" s="166"/>
      <c r="C462" s="183"/>
      <c r="D462" s="183"/>
      <c r="E462" s="183"/>
      <c r="G462" s="74">
        <v>8</v>
      </c>
      <c r="H462" s="85"/>
      <c r="I462" s="85"/>
      <c r="J462" s="86"/>
      <c r="K462" s="86"/>
      <c r="L462" s="87"/>
      <c r="M462" s="85"/>
      <c r="N462" s="87"/>
      <c r="O462" s="86"/>
      <c r="P462" s="88"/>
      <c r="Q462" s="88"/>
      <c r="R462" s="89"/>
      <c r="T462" s="38" t="str">
        <f t="shared" si="28"/>
        <v/>
      </c>
    </row>
    <row r="463" spans="1:22" x14ac:dyDescent="0.15">
      <c r="A463" s="188"/>
      <c r="G463" s="74">
        <v>9</v>
      </c>
      <c r="H463" s="85"/>
      <c r="I463" s="85"/>
      <c r="J463" s="86"/>
      <c r="K463" s="86"/>
      <c r="L463" s="87"/>
      <c r="M463" s="85"/>
      <c r="N463" s="87"/>
      <c r="O463" s="86"/>
      <c r="P463" s="88"/>
      <c r="Q463" s="88"/>
      <c r="R463" s="89"/>
      <c r="T463" s="38" t="str">
        <f t="shared" si="28"/>
        <v/>
      </c>
    </row>
    <row r="464" spans="1:22" x14ac:dyDescent="0.15">
      <c r="A464" s="188"/>
      <c r="G464" s="74">
        <v>10</v>
      </c>
      <c r="H464" s="85"/>
      <c r="I464" s="85"/>
      <c r="J464" s="86"/>
      <c r="K464" s="86"/>
      <c r="L464" s="87"/>
      <c r="M464" s="85"/>
      <c r="N464" s="87"/>
      <c r="O464" s="86"/>
      <c r="P464" s="88"/>
      <c r="Q464" s="88"/>
      <c r="R464" s="89"/>
      <c r="T464" s="38" t="str">
        <f t="shared" si="28"/>
        <v/>
      </c>
    </row>
    <row r="465" spans="1:22" x14ac:dyDescent="0.15">
      <c r="A465" s="188"/>
      <c r="G465" s="74">
        <v>11</v>
      </c>
      <c r="H465" s="85"/>
      <c r="I465" s="85"/>
      <c r="J465" s="86"/>
      <c r="K465" s="86"/>
      <c r="L465" s="87"/>
      <c r="M465" s="85"/>
      <c r="N465" s="87"/>
      <c r="O465" s="86"/>
      <c r="P465" s="88"/>
      <c r="Q465" s="88"/>
      <c r="R465" s="89"/>
      <c r="T465" s="38" t="str">
        <f t="shared" si="28"/>
        <v/>
      </c>
    </row>
    <row r="466" spans="1:22" x14ac:dyDescent="0.15">
      <c r="A466" s="188"/>
      <c r="G466" s="74">
        <v>12</v>
      </c>
      <c r="H466" s="85"/>
      <c r="I466" s="85"/>
      <c r="J466" s="86"/>
      <c r="K466" s="86"/>
      <c r="L466" s="87"/>
      <c r="M466" s="85"/>
      <c r="N466" s="87"/>
      <c r="O466" s="86"/>
      <c r="P466" s="88"/>
      <c r="Q466" s="88"/>
      <c r="R466" s="89"/>
      <c r="T466" s="38" t="str">
        <f t="shared" si="28"/>
        <v/>
      </c>
    </row>
    <row r="467" spans="1:22" x14ac:dyDescent="0.15">
      <c r="A467" s="188"/>
      <c r="G467" s="74">
        <v>1</v>
      </c>
      <c r="H467" s="85"/>
      <c r="I467" s="85"/>
      <c r="J467" s="86"/>
      <c r="K467" s="86"/>
      <c r="L467" s="87"/>
      <c r="M467" s="85"/>
      <c r="N467" s="87"/>
      <c r="O467" s="86"/>
      <c r="P467" s="88"/>
      <c r="Q467" s="88"/>
      <c r="R467" s="89"/>
      <c r="T467" s="38" t="str">
        <f t="shared" si="28"/>
        <v/>
      </c>
    </row>
    <row r="468" spans="1:22" x14ac:dyDescent="0.15">
      <c r="A468" s="188"/>
      <c r="G468" s="74">
        <v>2</v>
      </c>
      <c r="H468" s="85"/>
      <c r="I468" s="85"/>
      <c r="J468" s="86"/>
      <c r="K468" s="86"/>
      <c r="L468" s="87"/>
      <c r="M468" s="85"/>
      <c r="N468" s="87"/>
      <c r="O468" s="86"/>
      <c r="P468" s="88"/>
      <c r="Q468" s="88"/>
      <c r="R468" s="89"/>
      <c r="T468" s="38" t="str">
        <f t="shared" si="28"/>
        <v/>
      </c>
    </row>
    <row r="469" spans="1:22" x14ac:dyDescent="0.15">
      <c r="A469" s="188"/>
      <c r="G469" s="74">
        <v>3</v>
      </c>
      <c r="H469" s="85"/>
      <c r="I469" s="85"/>
      <c r="J469" s="86"/>
      <c r="K469" s="86"/>
      <c r="L469" s="87"/>
      <c r="M469" s="85"/>
      <c r="N469" s="87"/>
      <c r="O469" s="86"/>
      <c r="P469" s="88"/>
      <c r="Q469" s="88"/>
      <c r="R469" s="89"/>
      <c r="T469" s="38" t="str">
        <f t="shared" si="28"/>
        <v/>
      </c>
    </row>
    <row r="470" spans="1:22" x14ac:dyDescent="0.15">
      <c r="A470" s="188"/>
    </row>
    <row r="471" spans="1:22" x14ac:dyDescent="0.15">
      <c r="A471" s="188">
        <v>30</v>
      </c>
      <c r="B471" s="71" t="s">
        <v>98</v>
      </c>
      <c r="C471" s="181" t="str">
        <f>IF(C455="","",C455)</f>
        <v/>
      </c>
      <c r="D471" s="181"/>
      <c r="E471" s="181"/>
      <c r="G471" s="169" t="s">
        <v>93</v>
      </c>
      <c r="H471" s="170" t="s">
        <v>81</v>
      </c>
      <c r="I471" s="169" t="s">
        <v>87</v>
      </c>
      <c r="J471" s="169"/>
      <c r="K471" s="169"/>
      <c r="L471" s="169"/>
      <c r="M471" s="169"/>
      <c r="N471" s="169"/>
      <c r="O471" s="169"/>
      <c r="P471" s="169" t="s">
        <v>88</v>
      </c>
      <c r="Q471" s="169"/>
      <c r="R471" s="169"/>
      <c r="T471" s="178" t="s">
        <v>96</v>
      </c>
      <c r="U471" s="178" t="s">
        <v>95</v>
      </c>
      <c r="V471" s="178" t="s">
        <v>97</v>
      </c>
    </row>
    <row r="472" spans="1:22" ht="16.5" customHeight="1" x14ac:dyDescent="0.15">
      <c r="A472" s="188"/>
      <c r="B472" s="71" t="s">
        <v>99</v>
      </c>
      <c r="C472" s="76" t="str">
        <f>IF(C456="","",C456)</f>
        <v/>
      </c>
      <c r="D472" s="77" t="str">
        <f>IF(D456="","",D456)</f>
        <v/>
      </c>
      <c r="E472" s="75"/>
      <c r="G472" s="169"/>
      <c r="H472" s="170"/>
      <c r="I472" s="169" t="s">
        <v>82</v>
      </c>
      <c r="J472" s="169"/>
      <c r="K472" s="169"/>
      <c r="L472" s="169"/>
      <c r="M472" s="169" t="s">
        <v>5</v>
      </c>
      <c r="N472" s="169"/>
      <c r="O472" s="171" t="s">
        <v>94</v>
      </c>
      <c r="P472" s="170" t="s">
        <v>84</v>
      </c>
      <c r="Q472" s="170" t="s">
        <v>85</v>
      </c>
      <c r="R472" s="171" t="s">
        <v>94</v>
      </c>
      <c r="T472" s="178"/>
      <c r="U472" s="178"/>
      <c r="V472" s="178"/>
    </row>
    <row r="473" spans="1:22" x14ac:dyDescent="0.15">
      <c r="A473" s="188"/>
      <c r="B473" s="51"/>
      <c r="C473" s="51"/>
      <c r="D473" s="51"/>
      <c r="E473" s="51"/>
      <c r="G473" s="169"/>
      <c r="H473" s="170"/>
      <c r="I473" s="78" t="s">
        <v>91</v>
      </c>
      <c r="J473" s="78" t="s">
        <v>86</v>
      </c>
      <c r="K473" s="78" t="s">
        <v>83</v>
      </c>
      <c r="L473" s="78" t="s">
        <v>84</v>
      </c>
      <c r="M473" s="78" t="s">
        <v>92</v>
      </c>
      <c r="N473" s="78" t="s">
        <v>85</v>
      </c>
      <c r="O473" s="172"/>
      <c r="P473" s="170"/>
      <c r="Q473" s="170"/>
      <c r="R473" s="172"/>
      <c r="T473" s="178"/>
      <c r="U473" s="178"/>
      <c r="V473" s="178"/>
    </row>
    <row r="474" spans="1:22" x14ac:dyDescent="0.15">
      <c r="A474" s="188"/>
      <c r="B474" s="71" t="s">
        <v>21</v>
      </c>
      <c r="C474" s="176"/>
      <c r="D474" s="176"/>
      <c r="G474" s="74">
        <v>4</v>
      </c>
      <c r="H474" s="85"/>
      <c r="I474" s="85"/>
      <c r="J474" s="86"/>
      <c r="K474" s="86"/>
      <c r="L474" s="87"/>
      <c r="M474" s="85"/>
      <c r="N474" s="87"/>
      <c r="O474" s="86"/>
      <c r="P474" s="88"/>
      <c r="Q474" s="88"/>
      <c r="R474" s="89"/>
      <c r="T474" s="38" t="str">
        <f>IF(H474="","",1)</f>
        <v/>
      </c>
      <c r="U474" s="38" t="str">
        <f>IF(COUNTIF(T474:T485,"&gt;0")=0,"",1)</f>
        <v/>
      </c>
      <c r="V474" s="38" t="str">
        <f>IF(U474=1,COUNTIF(U$10:U474,"&gt;0"),"")</f>
        <v/>
      </c>
    </row>
    <row r="475" spans="1:22" x14ac:dyDescent="0.15">
      <c r="A475" s="188"/>
      <c r="B475" s="71" t="s">
        <v>154</v>
      </c>
      <c r="C475" s="179"/>
      <c r="D475" s="179"/>
      <c r="G475" s="74">
        <v>5</v>
      </c>
      <c r="H475" s="85"/>
      <c r="I475" s="85"/>
      <c r="J475" s="86"/>
      <c r="K475" s="86"/>
      <c r="L475" s="87"/>
      <c r="M475" s="85"/>
      <c r="N475" s="87"/>
      <c r="O475" s="86"/>
      <c r="P475" s="88"/>
      <c r="Q475" s="88"/>
      <c r="R475" s="89"/>
      <c r="T475" s="38" t="str">
        <f t="shared" ref="T475:T485" si="29">IF(H475="","",1)</f>
        <v/>
      </c>
    </row>
    <row r="476" spans="1:22" x14ac:dyDescent="0.15">
      <c r="A476" s="188"/>
      <c r="B476" s="72" t="s">
        <v>101</v>
      </c>
      <c r="C476" s="177"/>
      <c r="D476" s="177"/>
      <c r="G476" s="74">
        <v>6</v>
      </c>
      <c r="H476" s="85"/>
      <c r="I476" s="85"/>
      <c r="J476" s="86"/>
      <c r="K476" s="86"/>
      <c r="L476" s="87"/>
      <c r="M476" s="85"/>
      <c r="N476" s="87"/>
      <c r="O476" s="86"/>
      <c r="P476" s="88"/>
      <c r="Q476" s="88"/>
      <c r="R476" s="89"/>
      <c r="T476" s="38" t="str">
        <f t="shared" si="29"/>
        <v/>
      </c>
    </row>
    <row r="477" spans="1:22" x14ac:dyDescent="0.15">
      <c r="A477" s="188"/>
      <c r="B477" s="165" t="s">
        <v>102</v>
      </c>
      <c r="C477" s="182"/>
      <c r="D477" s="182"/>
      <c r="E477" s="182"/>
      <c r="G477" s="74">
        <v>7</v>
      </c>
      <c r="H477" s="85"/>
      <c r="I477" s="85"/>
      <c r="J477" s="86"/>
      <c r="K477" s="86"/>
      <c r="L477" s="87"/>
      <c r="M477" s="85"/>
      <c r="N477" s="87"/>
      <c r="O477" s="86"/>
      <c r="P477" s="88"/>
      <c r="Q477" s="88"/>
      <c r="R477" s="89"/>
      <c r="T477" s="38" t="str">
        <f t="shared" si="29"/>
        <v/>
      </c>
    </row>
    <row r="478" spans="1:22" x14ac:dyDescent="0.15">
      <c r="A478" s="188"/>
      <c r="B478" s="166"/>
      <c r="C478" s="183"/>
      <c r="D478" s="183"/>
      <c r="E478" s="183"/>
      <c r="G478" s="74">
        <v>8</v>
      </c>
      <c r="H478" s="85"/>
      <c r="I478" s="85"/>
      <c r="J478" s="86"/>
      <c r="K478" s="86"/>
      <c r="L478" s="87"/>
      <c r="M478" s="85"/>
      <c r="N478" s="87"/>
      <c r="O478" s="86"/>
      <c r="P478" s="88"/>
      <c r="Q478" s="88"/>
      <c r="R478" s="89"/>
      <c r="T478" s="38" t="str">
        <f t="shared" si="29"/>
        <v/>
      </c>
    </row>
    <row r="479" spans="1:22" x14ac:dyDescent="0.15">
      <c r="A479" s="188"/>
      <c r="G479" s="74">
        <v>9</v>
      </c>
      <c r="H479" s="85"/>
      <c r="I479" s="85"/>
      <c r="J479" s="86"/>
      <c r="K479" s="86"/>
      <c r="L479" s="87"/>
      <c r="M479" s="85"/>
      <c r="N479" s="87"/>
      <c r="O479" s="86"/>
      <c r="P479" s="88"/>
      <c r="Q479" s="88"/>
      <c r="R479" s="89"/>
      <c r="T479" s="38" t="str">
        <f t="shared" si="29"/>
        <v/>
      </c>
    </row>
    <row r="480" spans="1:22" x14ac:dyDescent="0.15">
      <c r="A480" s="188"/>
      <c r="G480" s="74">
        <v>10</v>
      </c>
      <c r="H480" s="85"/>
      <c r="I480" s="85"/>
      <c r="J480" s="86"/>
      <c r="K480" s="86"/>
      <c r="L480" s="87"/>
      <c r="M480" s="85"/>
      <c r="N480" s="87"/>
      <c r="O480" s="86"/>
      <c r="P480" s="88"/>
      <c r="Q480" s="88"/>
      <c r="R480" s="89"/>
      <c r="T480" s="38" t="str">
        <f t="shared" si="29"/>
        <v/>
      </c>
    </row>
    <row r="481" spans="1:22" x14ac:dyDescent="0.15">
      <c r="A481" s="188"/>
      <c r="G481" s="74">
        <v>11</v>
      </c>
      <c r="H481" s="85"/>
      <c r="I481" s="85"/>
      <c r="J481" s="86"/>
      <c r="K481" s="86"/>
      <c r="L481" s="87"/>
      <c r="M481" s="85"/>
      <c r="N481" s="87"/>
      <c r="O481" s="86"/>
      <c r="P481" s="88"/>
      <c r="Q481" s="88"/>
      <c r="R481" s="89"/>
      <c r="T481" s="38" t="str">
        <f t="shared" si="29"/>
        <v/>
      </c>
    </row>
    <row r="482" spans="1:22" x14ac:dyDescent="0.15">
      <c r="A482" s="188"/>
      <c r="G482" s="74">
        <v>12</v>
      </c>
      <c r="H482" s="85"/>
      <c r="I482" s="85"/>
      <c r="J482" s="86"/>
      <c r="K482" s="86"/>
      <c r="L482" s="87"/>
      <c r="M482" s="85"/>
      <c r="N482" s="87"/>
      <c r="O482" s="86"/>
      <c r="P482" s="88"/>
      <c r="Q482" s="88"/>
      <c r="R482" s="89"/>
      <c r="T482" s="38" t="str">
        <f t="shared" si="29"/>
        <v/>
      </c>
    </row>
    <row r="483" spans="1:22" x14ac:dyDescent="0.15">
      <c r="A483" s="188"/>
      <c r="G483" s="74">
        <v>1</v>
      </c>
      <c r="H483" s="85"/>
      <c r="I483" s="85"/>
      <c r="J483" s="86"/>
      <c r="K483" s="86"/>
      <c r="L483" s="87"/>
      <c r="M483" s="85"/>
      <c r="N483" s="87"/>
      <c r="O483" s="86"/>
      <c r="P483" s="88"/>
      <c r="Q483" s="88"/>
      <c r="R483" s="89"/>
      <c r="T483" s="38" t="str">
        <f t="shared" si="29"/>
        <v/>
      </c>
    </row>
    <row r="484" spans="1:22" x14ac:dyDescent="0.15">
      <c r="A484" s="188"/>
      <c r="G484" s="74">
        <v>2</v>
      </c>
      <c r="H484" s="85"/>
      <c r="I484" s="85"/>
      <c r="J484" s="86"/>
      <c r="K484" s="86"/>
      <c r="L484" s="87"/>
      <c r="M484" s="85"/>
      <c r="N484" s="87"/>
      <c r="O484" s="86"/>
      <c r="P484" s="88"/>
      <c r="Q484" s="88"/>
      <c r="R484" s="89"/>
      <c r="T484" s="38" t="str">
        <f t="shared" si="29"/>
        <v/>
      </c>
    </row>
    <row r="485" spans="1:22" x14ac:dyDescent="0.15">
      <c r="A485" s="188"/>
      <c r="G485" s="74">
        <v>3</v>
      </c>
      <c r="H485" s="85"/>
      <c r="I485" s="85"/>
      <c r="J485" s="86"/>
      <c r="K485" s="86"/>
      <c r="L485" s="87"/>
      <c r="M485" s="85"/>
      <c r="N485" s="87"/>
      <c r="O485" s="86"/>
      <c r="P485" s="88"/>
      <c r="Q485" s="88"/>
      <c r="R485" s="89"/>
      <c r="T485" s="38" t="str">
        <f t="shared" si="29"/>
        <v/>
      </c>
    </row>
    <row r="486" spans="1:22" x14ac:dyDescent="0.15">
      <c r="A486" s="188"/>
    </row>
    <row r="487" spans="1:22" x14ac:dyDescent="0.15">
      <c r="A487" s="188">
        <v>31</v>
      </c>
      <c r="B487" s="71" t="s">
        <v>98</v>
      </c>
      <c r="C487" s="176" t="str">
        <f>IF(C471="","",C471)</f>
        <v/>
      </c>
      <c r="D487" s="176"/>
      <c r="E487" s="176"/>
      <c r="G487" s="169" t="s">
        <v>93</v>
      </c>
      <c r="H487" s="170" t="s">
        <v>81</v>
      </c>
      <c r="I487" s="169" t="s">
        <v>87</v>
      </c>
      <c r="J487" s="169"/>
      <c r="K487" s="169"/>
      <c r="L487" s="169"/>
      <c r="M487" s="169"/>
      <c r="N487" s="169"/>
      <c r="O487" s="169"/>
      <c r="P487" s="169" t="s">
        <v>88</v>
      </c>
      <c r="Q487" s="169"/>
      <c r="R487" s="169"/>
      <c r="T487" s="178" t="s">
        <v>96</v>
      </c>
      <c r="U487" s="178" t="s">
        <v>95</v>
      </c>
      <c r="V487" s="178" t="s">
        <v>97</v>
      </c>
    </row>
    <row r="488" spans="1:22" ht="16.5" customHeight="1" x14ac:dyDescent="0.15">
      <c r="A488" s="188"/>
      <c r="B488" s="71" t="s">
        <v>99</v>
      </c>
      <c r="C488" s="83" t="str">
        <f>IF(C472="","",C472)</f>
        <v/>
      </c>
      <c r="D488" s="84" t="str">
        <f>IF(D472="","",D472)</f>
        <v/>
      </c>
      <c r="G488" s="169"/>
      <c r="H488" s="170"/>
      <c r="I488" s="169" t="s">
        <v>82</v>
      </c>
      <c r="J488" s="169"/>
      <c r="K488" s="169"/>
      <c r="L488" s="169"/>
      <c r="M488" s="169" t="s">
        <v>5</v>
      </c>
      <c r="N488" s="169"/>
      <c r="O488" s="171" t="s">
        <v>94</v>
      </c>
      <c r="P488" s="170" t="s">
        <v>84</v>
      </c>
      <c r="Q488" s="170" t="s">
        <v>85</v>
      </c>
      <c r="R488" s="171" t="s">
        <v>94</v>
      </c>
      <c r="T488" s="178"/>
      <c r="U488" s="178"/>
      <c r="V488" s="178"/>
    </row>
    <row r="489" spans="1:22" x14ac:dyDescent="0.15">
      <c r="A489" s="188"/>
      <c r="G489" s="169"/>
      <c r="H489" s="170"/>
      <c r="I489" s="78" t="s">
        <v>91</v>
      </c>
      <c r="J489" s="78" t="s">
        <v>86</v>
      </c>
      <c r="K489" s="78" t="s">
        <v>83</v>
      </c>
      <c r="L489" s="78" t="s">
        <v>84</v>
      </c>
      <c r="M489" s="78" t="s">
        <v>92</v>
      </c>
      <c r="N489" s="78" t="s">
        <v>85</v>
      </c>
      <c r="O489" s="172"/>
      <c r="P489" s="170"/>
      <c r="Q489" s="170"/>
      <c r="R489" s="172"/>
      <c r="T489" s="178"/>
      <c r="U489" s="178"/>
      <c r="V489" s="178"/>
    </row>
    <row r="490" spans="1:22" x14ac:dyDescent="0.15">
      <c r="A490" s="188"/>
      <c r="B490" s="71" t="s">
        <v>21</v>
      </c>
      <c r="C490" s="176"/>
      <c r="D490" s="176"/>
      <c r="G490" s="74">
        <v>4</v>
      </c>
      <c r="H490" s="85"/>
      <c r="I490" s="85"/>
      <c r="J490" s="86"/>
      <c r="K490" s="86"/>
      <c r="L490" s="87"/>
      <c r="M490" s="85"/>
      <c r="N490" s="87"/>
      <c r="O490" s="86"/>
      <c r="P490" s="88"/>
      <c r="Q490" s="88"/>
      <c r="R490" s="89"/>
      <c r="T490" s="38" t="str">
        <f>IF(H490="","",1)</f>
        <v/>
      </c>
      <c r="U490" s="38" t="str">
        <f>IF(COUNTIF(T490:T501,"&gt;0")=0,"",1)</f>
        <v/>
      </c>
      <c r="V490" s="38" t="str">
        <f>IF(U490=1,COUNTIF(U$10:U490,"&gt;0"),"")</f>
        <v/>
      </c>
    </row>
    <row r="491" spans="1:22" x14ac:dyDescent="0.15">
      <c r="A491" s="188"/>
      <c r="B491" s="71" t="s">
        <v>154</v>
      </c>
      <c r="C491" s="179"/>
      <c r="D491" s="179"/>
      <c r="G491" s="74">
        <v>5</v>
      </c>
      <c r="H491" s="85"/>
      <c r="I491" s="85"/>
      <c r="J491" s="86"/>
      <c r="K491" s="86"/>
      <c r="L491" s="87"/>
      <c r="M491" s="85"/>
      <c r="N491" s="87"/>
      <c r="O491" s="86"/>
      <c r="P491" s="88"/>
      <c r="Q491" s="88"/>
      <c r="R491" s="89"/>
      <c r="T491" s="38" t="str">
        <f t="shared" ref="T491:T501" si="30">IF(H491="","",1)</f>
        <v/>
      </c>
    </row>
    <row r="492" spans="1:22" x14ac:dyDescent="0.15">
      <c r="A492" s="188"/>
      <c r="B492" s="72" t="s">
        <v>101</v>
      </c>
      <c r="C492" s="177"/>
      <c r="D492" s="177"/>
      <c r="G492" s="74">
        <v>6</v>
      </c>
      <c r="H492" s="85"/>
      <c r="I492" s="85"/>
      <c r="J492" s="86"/>
      <c r="K492" s="86"/>
      <c r="L492" s="87"/>
      <c r="M492" s="85"/>
      <c r="N492" s="87"/>
      <c r="O492" s="86"/>
      <c r="P492" s="88"/>
      <c r="Q492" s="88"/>
      <c r="R492" s="89"/>
      <c r="T492" s="38" t="str">
        <f t="shared" si="30"/>
        <v/>
      </c>
    </row>
    <row r="493" spans="1:22" x14ac:dyDescent="0.15">
      <c r="A493" s="188"/>
      <c r="B493" s="165" t="s">
        <v>102</v>
      </c>
      <c r="C493" s="182"/>
      <c r="D493" s="182"/>
      <c r="E493" s="182"/>
      <c r="G493" s="74">
        <v>7</v>
      </c>
      <c r="H493" s="85"/>
      <c r="I493" s="85"/>
      <c r="J493" s="86"/>
      <c r="K493" s="86"/>
      <c r="L493" s="87"/>
      <c r="M493" s="85"/>
      <c r="N493" s="87"/>
      <c r="O493" s="86"/>
      <c r="P493" s="88"/>
      <c r="Q493" s="88"/>
      <c r="R493" s="89"/>
      <c r="T493" s="38" t="str">
        <f t="shared" si="30"/>
        <v/>
      </c>
    </row>
    <row r="494" spans="1:22" x14ac:dyDescent="0.15">
      <c r="A494" s="188"/>
      <c r="B494" s="166"/>
      <c r="C494" s="183"/>
      <c r="D494" s="183"/>
      <c r="E494" s="183"/>
      <c r="G494" s="74">
        <v>8</v>
      </c>
      <c r="H494" s="85"/>
      <c r="I494" s="85"/>
      <c r="J494" s="86"/>
      <c r="K494" s="86"/>
      <c r="L494" s="87"/>
      <c r="M494" s="85"/>
      <c r="N494" s="87"/>
      <c r="O494" s="86"/>
      <c r="P494" s="88"/>
      <c r="Q494" s="88"/>
      <c r="R494" s="89"/>
      <c r="T494" s="38" t="str">
        <f t="shared" si="30"/>
        <v/>
      </c>
    </row>
    <row r="495" spans="1:22" x14ac:dyDescent="0.15">
      <c r="A495" s="188"/>
      <c r="G495" s="74">
        <v>9</v>
      </c>
      <c r="H495" s="85"/>
      <c r="I495" s="85"/>
      <c r="J495" s="86"/>
      <c r="K495" s="86"/>
      <c r="L495" s="87"/>
      <c r="M495" s="85"/>
      <c r="N495" s="87"/>
      <c r="O495" s="86"/>
      <c r="P495" s="88"/>
      <c r="Q495" s="88"/>
      <c r="R495" s="89"/>
      <c r="T495" s="38" t="str">
        <f t="shared" si="30"/>
        <v/>
      </c>
    </row>
    <row r="496" spans="1:22" x14ac:dyDescent="0.15">
      <c r="A496" s="188"/>
      <c r="G496" s="74">
        <v>10</v>
      </c>
      <c r="H496" s="85"/>
      <c r="I496" s="85"/>
      <c r="J496" s="86"/>
      <c r="K496" s="86"/>
      <c r="L496" s="87"/>
      <c r="M496" s="85"/>
      <c r="N496" s="87"/>
      <c r="O496" s="86"/>
      <c r="P496" s="88"/>
      <c r="Q496" s="88"/>
      <c r="R496" s="89"/>
      <c r="T496" s="38" t="str">
        <f t="shared" si="30"/>
        <v/>
      </c>
    </row>
    <row r="497" spans="1:22" x14ac:dyDescent="0.15">
      <c r="A497" s="188"/>
      <c r="B497" s="100"/>
      <c r="C497" s="100"/>
      <c r="D497" s="51"/>
      <c r="E497" s="51"/>
      <c r="G497" s="74">
        <v>11</v>
      </c>
      <c r="H497" s="85"/>
      <c r="I497" s="85"/>
      <c r="J497" s="86"/>
      <c r="K497" s="86"/>
      <c r="L497" s="87"/>
      <c r="M497" s="85"/>
      <c r="N497" s="87"/>
      <c r="O497" s="86"/>
      <c r="P497" s="88"/>
      <c r="Q497" s="88"/>
      <c r="R497" s="89"/>
      <c r="T497" s="38" t="str">
        <f t="shared" si="30"/>
        <v/>
      </c>
    </row>
    <row r="498" spans="1:22" x14ac:dyDescent="0.15">
      <c r="A498" s="188"/>
      <c r="B498" s="100"/>
      <c r="C498" s="100"/>
      <c r="D498" s="51"/>
      <c r="E498" s="51"/>
      <c r="G498" s="74">
        <v>12</v>
      </c>
      <c r="H498" s="85"/>
      <c r="I498" s="85"/>
      <c r="J498" s="86"/>
      <c r="K498" s="86"/>
      <c r="L498" s="87"/>
      <c r="M498" s="85"/>
      <c r="N498" s="87"/>
      <c r="O498" s="86"/>
      <c r="P498" s="88"/>
      <c r="Q498" s="88"/>
      <c r="R498" s="89"/>
      <c r="T498" s="38" t="str">
        <f t="shared" si="30"/>
        <v/>
      </c>
    </row>
    <row r="499" spans="1:22" x14ac:dyDescent="0.15">
      <c r="A499" s="188"/>
      <c r="B499" s="51"/>
      <c r="C499" s="51"/>
      <c r="D499" s="51"/>
      <c r="E499" s="51"/>
      <c r="G499" s="74">
        <v>1</v>
      </c>
      <c r="H499" s="85"/>
      <c r="I499" s="85"/>
      <c r="J499" s="86"/>
      <c r="K499" s="86"/>
      <c r="L499" s="87"/>
      <c r="M499" s="85"/>
      <c r="N499" s="87"/>
      <c r="O499" s="86"/>
      <c r="P499" s="88"/>
      <c r="Q499" s="88"/>
      <c r="R499" s="89"/>
      <c r="T499" s="38" t="str">
        <f t="shared" si="30"/>
        <v/>
      </c>
    </row>
    <row r="500" spans="1:22" x14ac:dyDescent="0.15">
      <c r="A500" s="188"/>
      <c r="B500" s="51"/>
      <c r="C500" s="51"/>
      <c r="D500" s="51"/>
      <c r="E500" s="51"/>
      <c r="G500" s="74">
        <v>2</v>
      </c>
      <c r="H500" s="85"/>
      <c r="I500" s="85"/>
      <c r="J500" s="86"/>
      <c r="K500" s="86"/>
      <c r="L500" s="87"/>
      <c r="M500" s="85"/>
      <c r="N500" s="87"/>
      <c r="O500" s="86"/>
      <c r="P500" s="88"/>
      <c r="Q500" s="88"/>
      <c r="R500" s="89"/>
      <c r="T500" s="38" t="str">
        <f t="shared" si="30"/>
        <v/>
      </c>
    </row>
    <row r="501" spans="1:22" x14ac:dyDescent="0.15">
      <c r="A501" s="188"/>
      <c r="G501" s="74">
        <v>3</v>
      </c>
      <c r="H501" s="85"/>
      <c r="I501" s="85"/>
      <c r="J501" s="86"/>
      <c r="K501" s="86"/>
      <c r="L501" s="87"/>
      <c r="M501" s="85"/>
      <c r="N501" s="87"/>
      <c r="O501" s="86"/>
      <c r="P501" s="88"/>
      <c r="Q501" s="88"/>
      <c r="R501" s="89"/>
      <c r="T501" s="38" t="str">
        <f t="shared" si="30"/>
        <v/>
      </c>
    </row>
    <row r="502" spans="1:22" x14ac:dyDescent="0.15">
      <c r="A502" s="188"/>
    </row>
    <row r="503" spans="1:22" x14ac:dyDescent="0.15">
      <c r="A503" s="188">
        <v>32</v>
      </c>
      <c r="B503" s="71" t="s">
        <v>98</v>
      </c>
      <c r="C503" s="180" t="str">
        <f>IF(C487="","",C487)</f>
        <v/>
      </c>
      <c r="D503" s="180"/>
      <c r="E503" s="180"/>
      <c r="G503" s="169" t="s">
        <v>93</v>
      </c>
      <c r="H503" s="170" t="s">
        <v>81</v>
      </c>
      <c r="I503" s="169" t="s">
        <v>87</v>
      </c>
      <c r="J503" s="169"/>
      <c r="K503" s="169"/>
      <c r="L503" s="169"/>
      <c r="M503" s="169"/>
      <c r="N503" s="169"/>
      <c r="O503" s="169"/>
      <c r="P503" s="169" t="s">
        <v>88</v>
      </c>
      <c r="Q503" s="169"/>
      <c r="R503" s="169"/>
      <c r="T503" s="178" t="s">
        <v>96</v>
      </c>
      <c r="U503" s="178" t="s">
        <v>95</v>
      </c>
      <c r="V503" s="178" t="s">
        <v>97</v>
      </c>
    </row>
    <row r="504" spans="1:22" ht="16.5" customHeight="1" x14ac:dyDescent="0.15">
      <c r="A504" s="188"/>
      <c r="B504" s="71" t="s">
        <v>99</v>
      </c>
      <c r="C504" s="90" t="str">
        <f>IF(C488="","",C488)</f>
        <v/>
      </c>
      <c r="D504" s="91" t="str">
        <f>IF(D488="","",D488)</f>
        <v/>
      </c>
      <c r="E504" s="75"/>
      <c r="G504" s="169"/>
      <c r="H504" s="170"/>
      <c r="I504" s="169" t="s">
        <v>82</v>
      </c>
      <c r="J504" s="169"/>
      <c r="K504" s="169"/>
      <c r="L504" s="169"/>
      <c r="M504" s="169" t="s">
        <v>5</v>
      </c>
      <c r="N504" s="169"/>
      <c r="O504" s="171" t="s">
        <v>94</v>
      </c>
      <c r="P504" s="170" t="s">
        <v>84</v>
      </c>
      <c r="Q504" s="170" t="s">
        <v>85</v>
      </c>
      <c r="R504" s="171" t="s">
        <v>94</v>
      </c>
      <c r="T504" s="178"/>
      <c r="U504" s="178"/>
      <c r="V504" s="178"/>
    </row>
    <row r="505" spans="1:22" x14ac:dyDescent="0.15">
      <c r="A505" s="188"/>
      <c r="B505" s="51"/>
      <c r="C505" s="51"/>
      <c r="D505" s="51"/>
      <c r="E505" s="51"/>
      <c r="G505" s="169"/>
      <c r="H505" s="170"/>
      <c r="I505" s="78" t="s">
        <v>91</v>
      </c>
      <c r="J505" s="78" t="s">
        <v>86</v>
      </c>
      <c r="K505" s="78" t="s">
        <v>83</v>
      </c>
      <c r="L505" s="78" t="s">
        <v>84</v>
      </c>
      <c r="M505" s="78" t="s">
        <v>92</v>
      </c>
      <c r="N505" s="78" t="s">
        <v>85</v>
      </c>
      <c r="O505" s="172"/>
      <c r="P505" s="170"/>
      <c r="Q505" s="170"/>
      <c r="R505" s="172"/>
      <c r="T505" s="178"/>
      <c r="U505" s="178"/>
      <c r="V505" s="178"/>
    </row>
    <row r="506" spans="1:22" x14ac:dyDescent="0.15">
      <c r="A506" s="188"/>
      <c r="B506" s="71" t="s">
        <v>21</v>
      </c>
      <c r="C506" s="176"/>
      <c r="D506" s="176"/>
      <c r="G506" s="74">
        <v>4</v>
      </c>
      <c r="H506" s="85"/>
      <c r="I506" s="85"/>
      <c r="J506" s="86"/>
      <c r="K506" s="86"/>
      <c r="L506" s="87"/>
      <c r="M506" s="85"/>
      <c r="N506" s="87"/>
      <c r="O506" s="86"/>
      <c r="P506" s="88"/>
      <c r="Q506" s="88"/>
      <c r="R506" s="89"/>
      <c r="T506" s="38" t="str">
        <f>IF(H506="","",1)</f>
        <v/>
      </c>
      <c r="U506" s="38" t="str">
        <f>IF(COUNTIF(T506:T517,"&gt;0")=0,"",1)</f>
        <v/>
      </c>
      <c r="V506" s="38" t="str">
        <f>IF(U506=1,COUNTIF(U$10:U506,"&gt;0"),"")</f>
        <v/>
      </c>
    </row>
    <row r="507" spans="1:22" x14ac:dyDescent="0.15">
      <c r="A507" s="188"/>
      <c r="B507" s="71" t="s">
        <v>154</v>
      </c>
      <c r="C507" s="179"/>
      <c r="D507" s="179"/>
      <c r="G507" s="74">
        <v>5</v>
      </c>
      <c r="H507" s="85"/>
      <c r="I507" s="85"/>
      <c r="J507" s="86"/>
      <c r="K507" s="86"/>
      <c r="L507" s="87"/>
      <c r="M507" s="85"/>
      <c r="N507" s="87"/>
      <c r="O507" s="86"/>
      <c r="P507" s="88"/>
      <c r="Q507" s="88"/>
      <c r="R507" s="89"/>
      <c r="T507" s="38" t="str">
        <f t="shared" ref="T507:T517" si="31">IF(H507="","",1)</f>
        <v/>
      </c>
    </row>
    <row r="508" spans="1:22" x14ac:dyDescent="0.15">
      <c r="A508" s="188"/>
      <c r="B508" s="72" t="s">
        <v>101</v>
      </c>
      <c r="C508" s="177"/>
      <c r="D508" s="177"/>
      <c r="G508" s="74">
        <v>6</v>
      </c>
      <c r="H508" s="85"/>
      <c r="I508" s="85"/>
      <c r="J508" s="86"/>
      <c r="K508" s="86"/>
      <c r="L508" s="87"/>
      <c r="M508" s="85"/>
      <c r="N508" s="87"/>
      <c r="O508" s="86"/>
      <c r="P508" s="88"/>
      <c r="Q508" s="88"/>
      <c r="R508" s="89"/>
      <c r="T508" s="38" t="str">
        <f t="shared" si="31"/>
        <v/>
      </c>
    </row>
    <row r="509" spans="1:22" x14ac:dyDescent="0.15">
      <c r="A509" s="188"/>
      <c r="B509" s="165" t="s">
        <v>102</v>
      </c>
      <c r="C509" s="182"/>
      <c r="D509" s="182"/>
      <c r="E509" s="182"/>
      <c r="G509" s="74">
        <v>7</v>
      </c>
      <c r="H509" s="85"/>
      <c r="I509" s="85"/>
      <c r="J509" s="86"/>
      <c r="K509" s="86"/>
      <c r="L509" s="87"/>
      <c r="M509" s="85"/>
      <c r="N509" s="87"/>
      <c r="O509" s="86"/>
      <c r="P509" s="88"/>
      <c r="Q509" s="88"/>
      <c r="R509" s="89"/>
      <c r="T509" s="38" t="str">
        <f t="shared" si="31"/>
        <v/>
      </c>
    </row>
    <row r="510" spans="1:22" x14ac:dyDescent="0.15">
      <c r="A510" s="188"/>
      <c r="B510" s="166"/>
      <c r="C510" s="183"/>
      <c r="D510" s="183"/>
      <c r="E510" s="183"/>
      <c r="G510" s="74">
        <v>8</v>
      </c>
      <c r="H510" s="85"/>
      <c r="I510" s="85"/>
      <c r="J510" s="86"/>
      <c r="K510" s="86"/>
      <c r="L510" s="87"/>
      <c r="M510" s="85"/>
      <c r="N510" s="87"/>
      <c r="O510" s="86"/>
      <c r="P510" s="88"/>
      <c r="Q510" s="88"/>
      <c r="R510" s="89"/>
      <c r="T510" s="38" t="str">
        <f t="shared" si="31"/>
        <v/>
      </c>
    </row>
    <row r="511" spans="1:22" x14ac:dyDescent="0.15">
      <c r="A511" s="188"/>
      <c r="G511" s="74">
        <v>9</v>
      </c>
      <c r="H511" s="85"/>
      <c r="I511" s="85"/>
      <c r="J511" s="86"/>
      <c r="K511" s="86"/>
      <c r="L511" s="87"/>
      <c r="M511" s="85"/>
      <c r="N511" s="87"/>
      <c r="O511" s="86"/>
      <c r="P511" s="88"/>
      <c r="Q511" s="88"/>
      <c r="R511" s="89"/>
      <c r="T511" s="38" t="str">
        <f t="shared" si="31"/>
        <v/>
      </c>
    </row>
    <row r="512" spans="1:22" x14ac:dyDescent="0.15">
      <c r="A512" s="188"/>
      <c r="G512" s="74">
        <v>10</v>
      </c>
      <c r="H512" s="85"/>
      <c r="I512" s="85"/>
      <c r="J512" s="86"/>
      <c r="K512" s="86"/>
      <c r="L512" s="87"/>
      <c r="M512" s="85"/>
      <c r="N512" s="87"/>
      <c r="O512" s="86"/>
      <c r="P512" s="88"/>
      <c r="Q512" s="88"/>
      <c r="R512" s="89"/>
      <c r="T512" s="38" t="str">
        <f t="shared" si="31"/>
        <v/>
      </c>
    </row>
    <row r="513" spans="1:22" x14ac:dyDescent="0.15">
      <c r="A513" s="188"/>
      <c r="G513" s="74">
        <v>11</v>
      </c>
      <c r="H513" s="85"/>
      <c r="I513" s="85"/>
      <c r="J513" s="86"/>
      <c r="K513" s="86"/>
      <c r="L513" s="87"/>
      <c r="M513" s="85"/>
      <c r="N513" s="87"/>
      <c r="O513" s="86"/>
      <c r="P513" s="88"/>
      <c r="Q513" s="88"/>
      <c r="R513" s="89"/>
      <c r="T513" s="38" t="str">
        <f t="shared" si="31"/>
        <v/>
      </c>
    </row>
    <row r="514" spans="1:22" x14ac:dyDescent="0.15">
      <c r="A514" s="188"/>
      <c r="G514" s="74">
        <v>12</v>
      </c>
      <c r="H514" s="85"/>
      <c r="I514" s="85"/>
      <c r="J514" s="86"/>
      <c r="K514" s="86"/>
      <c r="L514" s="87"/>
      <c r="M514" s="85"/>
      <c r="N514" s="87"/>
      <c r="O514" s="86"/>
      <c r="P514" s="88"/>
      <c r="Q514" s="88"/>
      <c r="R514" s="89"/>
      <c r="T514" s="38" t="str">
        <f t="shared" si="31"/>
        <v/>
      </c>
    </row>
    <row r="515" spans="1:22" x14ac:dyDescent="0.15">
      <c r="A515" s="188"/>
      <c r="G515" s="74">
        <v>1</v>
      </c>
      <c r="H515" s="85"/>
      <c r="I515" s="85"/>
      <c r="J515" s="86"/>
      <c r="K515" s="86"/>
      <c r="L515" s="87"/>
      <c r="M515" s="85"/>
      <c r="N515" s="87"/>
      <c r="O515" s="86"/>
      <c r="P515" s="88"/>
      <c r="Q515" s="88"/>
      <c r="R515" s="89"/>
      <c r="T515" s="38" t="str">
        <f t="shared" si="31"/>
        <v/>
      </c>
    </row>
    <row r="516" spans="1:22" x14ac:dyDescent="0.15">
      <c r="A516" s="188"/>
      <c r="G516" s="74">
        <v>2</v>
      </c>
      <c r="H516" s="85"/>
      <c r="I516" s="85"/>
      <c r="J516" s="86"/>
      <c r="K516" s="86"/>
      <c r="L516" s="87"/>
      <c r="M516" s="85"/>
      <c r="N516" s="87"/>
      <c r="O516" s="86"/>
      <c r="P516" s="88"/>
      <c r="Q516" s="88"/>
      <c r="R516" s="89"/>
      <c r="T516" s="38" t="str">
        <f t="shared" si="31"/>
        <v/>
      </c>
    </row>
    <row r="517" spans="1:22" x14ac:dyDescent="0.15">
      <c r="A517" s="188"/>
      <c r="G517" s="74">
        <v>3</v>
      </c>
      <c r="H517" s="85"/>
      <c r="I517" s="85"/>
      <c r="J517" s="86"/>
      <c r="K517" s="86"/>
      <c r="L517" s="87"/>
      <c r="M517" s="85"/>
      <c r="N517" s="87"/>
      <c r="O517" s="86"/>
      <c r="P517" s="88"/>
      <c r="Q517" s="88"/>
      <c r="R517" s="89"/>
      <c r="T517" s="38" t="str">
        <f t="shared" si="31"/>
        <v/>
      </c>
    </row>
    <row r="518" spans="1:22" x14ac:dyDescent="0.15">
      <c r="A518" s="188"/>
    </row>
    <row r="519" spans="1:22" x14ac:dyDescent="0.15">
      <c r="A519" s="188">
        <v>33</v>
      </c>
      <c r="B519" s="71" t="s">
        <v>98</v>
      </c>
      <c r="C519" s="181" t="str">
        <f>IF(C503="","",C503)</f>
        <v/>
      </c>
      <c r="D519" s="181"/>
      <c r="E519" s="181"/>
      <c r="G519" s="169" t="s">
        <v>93</v>
      </c>
      <c r="H519" s="170" t="s">
        <v>81</v>
      </c>
      <c r="I519" s="169" t="s">
        <v>87</v>
      </c>
      <c r="J519" s="169"/>
      <c r="K519" s="169"/>
      <c r="L519" s="169"/>
      <c r="M519" s="169"/>
      <c r="N519" s="169"/>
      <c r="O519" s="169"/>
      <c r="P519" s="169" t="s">
        <v>88</v>
      </c>
      <c r="Q519" s="169"/>
      <c r="R519" s="169"/>
      <c r="T519" s="178" t="s">
        <v>96</v>
      </c>
      <c r="U519" s="178" t="s">
        <v>95</v>
      </c>
      <c r="V519" s="178" t="s">
        <v>97</v>
      </c>
    </row>
    <row r="520" spans="1:22" ht="16.5" customHeight="1" x14ac:dyDescent="0.15">
      <c r="A520" s="188"/>
      <c r="B520" s="71" t="s">
        <v>99</v>
      </c>
      <c r="C520" s="76" t="str">
        <f>IF(C504="","",C504)</f>
        <v/>
      </c>
      <c r="D520" s="77" t="str">
        <f>IF(D504="","",D504)</f>
        <v/>
      </c>
      <c r="E520" s="75"/>
      <c r="G520" s="169"/>
      <c r="H520" s="170"/>
      <c r="I520" s="169" t="s">
        <v>82</v>
      </c>
      <c r="J520" s="169"/>
      <c r="K520" s="169"/>
      <c r="L520" s="169"/>
      <c r="M520" s="169" t="s">
        <v>5</v>
      </c>
      <c r="N520" s="169"/>
      <c r="O520" s="171" t="s">
        <v>94</v>
      </c>
      <c r="P520" s="170" t="s">
        <v>84</v>
      </c>
      <c r="Q520" s="170" t="s">
        <v>85</v>
      </c>
      <c r="R520" s="171" t="s">
        <v>94</v>
      </c>
      <c r="T520" s="178"/>
      <c r="U520" s="178"/>
      <c r="V520" s="178"/>
    </row>
    <row r="521" spans="1:22" x14ac:dyDescent="0.15">
      <c r="A521" s="188"/>
      <c r="B521" s="51"/>
      <c r="C521" s="51"/>
      <c r="D521" s="51"/>
      <c r="E521" s="51"/>
      <c r="G521" s="169"/>
      <c r="H521" s="170"/>
      <c r="I521" s="78" t="s">
        <v>91</v>
      </c>
      <c r="J521" s="78" t="s">
        <v>86</v>
      </c>
      <c r="K521" s="78" t="s">
        <v>83</v>
      </c>
      <c r="L521" s="78" t="s">
        <v>84</v>
      </c>
      <c r="M521" s="78" t="s">
        <v>92</v>
      </c>
      <c r="N521" s="78" t="s">
        <v>85</v>
      </c>
      <c r="O521" s="172"/>
      <c r="P521" s="170"/>
      <c r="Q521" s="170"/>
      <c r="R521" s="172"/>
      <c r="T521" s="178"/>
      <c r="U521" s="178"/>
      <c r="V521" s="178"/>
    </row>
    <row r="522" spans="1:22" x14ac:dyDescent="0.15">
      <c r="A522" s="188"/>
      <c r="B522" s="71" t="s">
        <v>21</v>
      </c>
      <c r="C522" s="184"/>
      <c r="D522" s="185"/>
      <c r="G522" s="74">
        <v>4</v>
      </c>
      <c r="H522" s="85"/>
      <c r="I522" s="85"/>
      <c r="J522" s="86"/>
      <c r="K522" s="86"/>
      <c r="L522" s="87"/>
      <c r="M522" s="85"/>
      <c r="N522" s="87"/>
      <c r="O522" s="86"/>
      <c r="P522" s="88"/>
      <c r="Q522" s="88"/>
      <c r="R522" s="89"/>
      <c r="T522" s="38" t="str">
        <f>IF(H522="","",1)</f>
        <v/>
      </c>
      <c r="U522" s="38" t="str">
        <f>IF(COUNTIF(T522:T533,"&gt;0")=0,"",1)</f>
        <v/>
      </c>
      <c r="V522" s="38" t="str">
        <f>IF(U522=1,COUNTIF(U$10:U522,"&gt;0"),"")</f>
        <v/>
      </c>
    </row>
    <row r="523" spans="1:22" x14ac:dyDescent="0.15">
      <c r="A523" s="188"/>
      <c r="B523" s="71" t="s">
        <v>154</v>
      </c>
      <c r="C523" s="186"/>
      <c r="D523" s="187"/>
      <c r="G523" s="74">
        <v>5</v>
      </c>
      <c r="H523" s="85"/>
      <c r="I523" s="85"/>
      <c r="J523" s="86"/>
      <c r="K523" s="86"/>
      <c r="L523" s="87"/>
      <c r="M523" s="85"/>
      <c r="N523" s="87"/>
      <c r="O523" s="86"/>
      <c r="P523" s="88"/>
      <c r="Q523" s="88"/>
      <c r="R523" s="89"/>
      <c r="T523" s="38" t="str">
        <f t="shared" ref="T523:T533" si="32">IF(H523="","",1)</f>
        <v/>
      </c>
    </row>
    <row r="524" spans="1:22" x14ac:dyDescent="0.15">
      <c r="A524" s="188"/>
      <c r="B524" s="72" t="s">
        <v>101</v>
      </c>
      <c r="C524" s="184"/>
      <c r="D524" s="185"/>
      <c r="G524" s="74">
        <v>6</v>
      </c>
      <c r="H524" s="85"/>
      <c r="I524" s="85"/>
      <c r="J524" s="86"/>
      <c r="K524" s="86"/>
      <c r="L524" s="87"/>
      <c r="M524" s="85"/>
      <c r="N524" s="87"/>
      <c r="O524" s="86"/>
      <c r="P524" s="88"/>
      <c r="Q524" s="88"/>
      <c r="R524" s="89"/>
      <c r="T524" s="38" t="str">
        <f t="shared" si="32"/>
        <v/>
      </c>
    </row>
    <row r="525" spans="1:22" x14ac:dyDescent="0.15">
      <c r="A525" s="188"/>
      <c r="B525" s="165" t="s">
        <v>102</v>
      </c>
      <c r="C525" s="182"/>
      <c r="D525" s="182"/>
      <c r="E525" s="182"/>
      <c r="G525" s="74">
        <v>7</v>
      </c>
      <c r="H525" s="85"/>
      <c r="I525" s="85"/>
      <c r="J525" s="86"/>
      <c r="K525" s="86"/>
      <c r="L525" s="87"/>
      <c r="M525" s="85"/>
      <c r="N525" s="87"/>
      <c r="O525" s="86"/>
      <c r="P525" s="88"/>
      <c r="Q525" s="88"/>
      <c r="R525" s="89"/>
      <c r="T525" s="38" t="str">
        <f t="shared" si="32"/>
        <v/>
      </c>
    </row>
    <row r="526" spans="1:22" x14ac:dyDescent="0.15">
      <c r="A526" s="188"/>
      <c r="B526" s="166"/>
      <c r="C526" s="183"/>
      <c r="D526" s="183"/>
      <c r="E526" s="183"/>
      <c r="G526" s="74">
        <v>8</v>
      </c>
      <c r="H526" s="85"/>
      <c r="I526" s="85"/>
      <c r="J526" s="86"/>
      <c r="K526" s="86"/>
      <c r="L526" s="87"/>
      <c r="M526" s="85"/>
      <c r="N526" s="87"/>
      <c r="O526" s="86"/>
      <c r="P526" s="88"/>
      <c r="Q526" s="88"/>
      <c r="R526" s="89"/>
      <c r="T526" s="38" t="str">
        <f t="shared" si="32"/>
        <v/>
      </c>
    </row>
    <row r="527" spans="1:22" x14ac:dyDescent="0.15">
      <c r="A527" s="188"/>
      <c r="G527" s="74">
        <v>9</v>
      </c>
      <c r="H527" s="85"/>
      <c r="I527" s="85"/>
      <c r="J527" s="86"/>
      <c r="K527" s="86"/>
      <c r="L527" s="87"/>
      <c r="M527" s="85"/>
      <c r="N527" s="87"/>
      <c r="O527" s="86"/>
      <c r="P527" s="88"/>
      <c r="Q527" s="88"/>
      <c r="R527" s="89"/>
      <c r="T527" s="38" t="str">
        <f t="shared" si="32"/>
        <v/>
      </c>
    </row>
    <row r="528" spans="1:22" x14ac:dyDescent="0.15">
      <c r="A528" s="188"/>
      <c r="G528" s="74">
        <v>10</v>
      </c>
      <c r="H528" s="85"/>
      <c r="I528" s="85"/>
      <c r="J528" s="86"/>
      <c r="K528" s="86"/>
      <c r="L528" s="87"/>
      <c r="M528" s="85"/>
      <c r="N528" s="87"/>
      <c r="O528" s="86"/>
      <c r="P528" s="88"/>
      <c r="Q528" s="88"/>
      <c r="R528" s="89"/>
      <c r="T528" s="38" t="str">
        <f t="shared" si="32"/>
        <v/>
      </c>
    </row>
    <row r="529" spans="1:22" x14ac:dyDescent="0.15">
      <c r="A529" s="188"/>
      <c r="G529" s="74">
        <v>11</v>
      </c>
      <c r="H529" s="85"/>
      <c r="I529" s="85"/>
      <c r="J529" s="86"/>
      <c r="K529" s="86"/>
      <c r="L529" s="87"/>
      <c r="M529" s="85"/>
      <c r="N529" s="87"/>
      <c r="O529" s="86"/>
      <c r="P529" s="88"/>
      <c r="Q529" s="88"/>
      <c r="R529" s="89"/>
      <c r="T529" s="38" t="str">
        <f t="shared" si="32"/>
        <v/>
      </c>
    </row>
    <row r="530" spans="1:22" x14ac:dyDescent="0.15">
      <c r="A530" s="188"/>
      <c r="G530" s="74">
        <v>12</v>
      </c>
      <c r="H530" s="85"/>
      <c r="I530" s="85"/>
      <c r="J530" s="86"/>
      <c r="K530" s="86"/>
      <c r="L530" s="87"/>
      <c r="M530" s="85"/>
      <c r="N530" s="87"/>
      <c r="O530" s="86"/>
      <c r="P530" s="88"/>
      <c r="Q530" s="88"/>
      <c r="R530" s="89"/>
      <c r="T530" s="38" t="str">
        <f t="shared" si="32"/>
        <v/>
      </c>
    </row>
    <row r="531" spans="1:22" x14ac:dyDescent="0.15">
      <c r="A531" s="188"/>
      <c r="G531" s="74">
        <v>1</v>
      </c>
      <c r="H531" s="85"/>
      <c r="I531" s="85"/>
      <c r="J531" s="86"/>
      <c r="K531" s="86"/>
      <c r="L531" s="87"/>
      <c r="M531" s="85"/>
      <c r="N531" s="87"/>
      <c r="O531" s="86"/>
      <c r="P531" s="88"/>
      <c r="Q531" s="88"/>
      <c r="R531" s="89"/>
      <c r="T531" s="38" t="str">
        <f t="shared" si="32"/>
        <v/>
      </c>
    </row>
    <row r="532" spans="1:22" x14ac:dyDescent="0.15">
      <c r="A532" s="188"/>
      <c r="G532" s="74">
        <v>2</v>
      </c>
      <c r="H532" s="85"/>
      <c r="I532" s="85"/>
      <c r="J532" s="86"/>
      <c r="K532" s="86"/>
      <c r="L532" s="87"/>
      <c r="M532" s="85"/>
      <c r="N532" s="87"/>
      <c r="O532" s="86"/>
      <c r="P532" s="88"/>
      <c r="Q532" s="88"/>
      <c r="R532" s="89"/>
      <c r="T532" s="38" t="str">
        <f t="shared" si="32"/>
        <v/>
      </c>
    </row>
    <row r="533" spans="1:22" x14ac:dyDescent="0.15">
      <c r="A533" s="188"/>
      <c r="G533" s="74">
        <v>3</v>
      </c>
      <c r="H533" s="85"/>
      <c r="I533" s="85"/>
      <c r="J533" s="86"/>
      <c r="K533" s="86"/>
      <c r="L533" s="87"/>
      <c r="M533" s="85"/>
      <c r="N533" s="87"/>
      <c r="O533" s="86"/>
      <c r="P533" s="88"/>
      <c r="Q533" s="88"/>
      <c r="R533" s="89"/>
      <c r="T533" s="38" t="str">
        <f t="shared" si="32"/>
        <v/>
      </c>
    </row>
    <row r="534" spans="1:22" x14ac:dyDescent="0.15">
      <c r="A534" s="188"/>
    </row>
    <row r="535" spans="1:22" x14ac:dyDescent="0.15">
      <c r="A535" s="188">
        <v>34</v>
      </c>
      <c r="B535" s="71" t="s">
        <v>98</v>
      </c>
      <c r="C535" s="181" t="str">
        <f>IF(C519="","",C519)</f>
        <v/>
      </c>
      <c r="D535" s="181"/>
      <c r="E535" s="181"/>
      <c r="G535" s="169" t="s">
        <v>93</v>
      </c>
      <c r="H535" s="170" t="s">
        <v>81</v>
      </c>
      <c r="I535" s="169" t="s">
        <v>87</v>
      </c>
      <c r="J535" s="169"/>
      <c r="K535" s="169"/>
      <c r="L535" s="169"/>
      <c r="M535" s="169"/>
      <c r="N535" s="169"/>
      <c r="O535" s="169"/>
      <c r="P535" s="169" t="s">
        <v>88</v>
      </c>
      <c r="Q535" s="169"/>
      <c r="R535" s="169"/>
      <c r="T535" s="178" t="s">
        <v>96</v>
      </c>
      <c r="U535" s="178" t="s">
        <v>95</v>
      </c>
      <c r="V535" s="178" t="s">
        <v>97</v>
      </c>
    </row>
    <row r="536" spans="1:22" ht="16.5" customHeight="1" x14ac:dyDescent="0.15">
      <c r="A536" s="188"/>
      <c r="B536" s="71" t="s">
        <v>99</v>
      </c>
      <c r="C536" s="76" t="str">
        <f>IF(C520="","",C520)</f>
        <v/>
      </c>
      <c r="D536" s="77" t="str">
        <f>IF(D520="","",D520)</f>
        <v/>
      </c>
      <c r="E536" s="75"/>
      <c r="G536" s="169"/>
      <c r="H536" s="170"/>
      <c r="I536" s="169" t="s">
        <v>82</v>
      </c>
      <c r="J536" s="169"/>
      <c r="K536" s="169"/>
      <c r="L536" s="169"/>
      <c r="M536" s="169" t="s">
        <v>5</v>
      </c>
      <c r="N536" s="169"/>
      <c r="O536" s="171" t="s">
        <v>94</v>
      </c>
      <c r="P536" s="170" t="s">
        <v>84</v>
      </c>
      <c r="Q536" s="170" t="s">
        <v>85</v>
      </c>
      <c r="R536" s="171" t="s">
        <v>94</v>
      </c>
      <c r="T536" s="178"/>
      <c r="U536" s="178"/>
      <c r="V536" s="178"/>
    </row>
    <row r="537" spans="1:22" x14ac:dyDescent="0.15">
      <c r="A537" s="188"/>
      <c r="B537" s="51"/>
      <c r="C537" s="51"/>
      <c r="D537" s="51"/>
      <c r="E537" s="51"/>
      <c r="G537" s="169"/>
      <c r="H537" s="170"/>
      <c r="I537" s="78" t="s">
        <v>91</v>
      </c>
      <c r="J537" s="78" t="s">
        <v>86</v>
      </c>
      <c r="K537" s="78" t="s">
        <v>83</v>
      </c>
      <c r="L537" s="78" t="s">
        <v>84</v>
      </c>
      <c r="M537" s="78" t="s">
        <v>92</v>
      </c>
      <c r="N537" s="78" t="s">
        <v>85</v>
      </c>
      <c r="O537" s="172"/>
      <c r="P537" s="170"/>
      <c r="Q537" s="170"/>
      <c r="R537" s="172"/>
      <c r="T537" s="178"/>
      <c r="U537" s="178"/>
      <c r="V537" s="178"/>
    </row>
    <row r="538" spans="1:22" x14ac:dyDescent="0.15">
      <c r="A538" s="188"/>
      <c r="B538" s="71" t="s">
        <v>21</v>
      </c>
      <c r="C538" s="176"/>
      <c r="D538" s="176"/>
      <c r="G538" s="74">
        <v>4</v>
      </c>
      <c r="H538" s="85"/>
      <c r="I538" s="85"/>
      <c r="J538" s="86"/>
      <c r="K538" s="86"/>
      <c r="L538" s="87"/>
      <c r="M538" s="85"/>
      <c r="N538" s="87"/>
      <c r="O538" s="86"/>
      <c r="P538" s="88"/>
      <c r="Q538" s="88"/>
      <c r="R538" s="89"/>
      <c r="T538" s="38" t="str">
        <f>IF(H538="","",1)</f>
        <v/>
      </c>
      <c r="U538" s="38" t="str">
        <f>IF(COUNTIF(T538:T549,"&gt;0")=0,"",1)</f>
        <v/>
      </c>
      <c r="V538" s="38" t="str">
        <f>IF(U538=1,COUNTIF(U$10:U538,"&gt;0"),"")</f>
        <v/>
      </c>
    </row>
    <row r="539" spans="1:22" x14ac:dyDescent="0.15">
      <c r="A539" s="188"/>
      <c r="B539" s="71" t="s">
        <v>154</v>
      </c>
      <c r="C539" s="179"/>
      <c r="D539" s="179"/>
      <c r="G539" s="74">
        <v>5</v>
      </c>
      <c r="H539" s="85"/>
      <c r="I539" s="85"/>
      <c r="J539" s="86"/>
      <c r="K539" s="86"/>
      <c r="L539" s="87"/>
      <c r="M539" s="85"/>
      <c r="N539" s="87"/>
      <c r="O539" s="86"/>
      <c r="P539" s="88"/>
      <c r="Q539" s="88"/>
      <c r="R539" s="89"/>
      <c r="T539" s="38" t="str">
        <f t="shared" ref="T539:T549" si="33">IF(H539="","",1)</f>
        <v/>
      </c>
    </row>
    <row r="540" spans="1:22" x14ac:dyDescent="0.15">
      <c r="A540" s="188"/>
      <c r="B540" s="72" t="s">
        <v>101</v>
      </c>
      <c r="C540" s="177"/>
      <c r="D540" s="177"/>
      <c r="G540" s="74">
        <v>6</v>
      </c>
      <c r="H540" s="85"/>
      <c r="I540" s="85"/>
      <c r="J540" s="86"/>
      <c r="K540" s="86"/>
      <c r="L540" s="87"/>
      <c r="M540" s="85"/>
      <c r="N540" s="87"/>
      <c r="O540" s="86"/>
      <c r="P540" s="88"/>
      <c r="Q540" s="88"/>
      <c r="R540" s="89"/>
      <c r="T540" s="38" t="str">
        <f t="shared" si="33"/>
        <v/>
      </c>
    </row>
    <row r="541" spans="1:22" x14ac:dyDescent="0.15">
      <c r="A541" s="188"/>
      <c r="B541" s="165" t="s">
        <v>102</v>
      </c>
      <c r="C541" s="182"/>
      <c r="D541" s="182"/>
      <c r="E541" s="182"/>
      <c r="G541" s="74">
        <v>7</v>
      </c>
      <c r="H541" s="85"/>
      <c r="I541" s="85"/>
      <c r="J541" s="86"/>
      <c r="K541" s="86"/>
      <c r="L541" s="87"/>
      <c r="M541" s="85"/>
      <c r="N541" s="87"/>
      <c r="O541" s="86"/>
      <c r="P541" s="88"/>
      <c r="Q541" s="88"/>
      <c r="R541" s="89"/>
      <c r="T541" s="38" t="str">
        <f t="shared" si="33"/>
        <v/>
      </c>
    </row>
    <row r="542" spans="1:22" x14ac:dyDescent="0.15">
      <c r="A542" s="188"/>
      <c r="B542" s="166"/>
      <c r="C542" s="183"/>
      <c r="D542" s="183"/>
      <c r="E542" s="183"/>
      <c r="G542" s="74">
        <v>8</v>
      </c>
      <c r="H542" s="85"/>
      <c r="I542" s="85"/>
      <c r="J542" s="86"/>
      <c r="K542" s="86"/>
      <c r="L542" s="87"/>
      <c r="M542" s="85"/>
      <c r="N542" s="87"/>
      <c r="O542" s="86"/>
      <c r="P542" s="88"/>
      <c r="Q542" s="88"/>
      <c r="R542" s="89"/>
      <c r="T542" s="38" t="str">
        <f t="shared" si="33"/>
        <v/>
      </c>
    </row>
    <row r="543" spans="1:22" x14ac:dyDescent="0.15">
      <c r="A543" s="188"/>
      <c r="G543" s="74">
        <v>9</v>
      </c>
      <c r="H543" s="85"/>
      <c r="I543" s="85"/>
      <c r="J543" s="86"/>
      <c r="K543" s="86"/>
      <c r="L543" s="87"/>
      <c r="M543" s="85"/>
      <c r="N543" s="87"/>
      <c r="O543" s="86"/>
      <c r="P543" s="88"/>
      <c r="Q543" s="88"/>
      <c r="R543" s="89"/>
      <c r="T543" s="38" t="str">
        <f t="shared" si="33"/>
        <v/>
      </c>
    </row>
    <row r="544" spans="1:22" x14ac:dyDescent="0.15">
      <c r="A544" s="188"/>
      <c r="G544" s="74">
        <v>10</v>
      </c>
      <c r="H544" s="85"/>
      <c r="I544" s="85"/>
      <c r="J544" s="86"/>
      <c r="K544" s="86"/>
      <c r="L544" s="87"/>
      <c r="M544" s="85"/>
      <c r="N544" s="87"/>
      <c r="O544" s="86"/>
      <c r="P544" s="88"/>
      <c r="Q544" s="88"/>
      <c r="R544" s="89"/>
      <c r="T544" s="38" t="str">
        <f t="shared" si="33"/>
        <v/>
      </c>
    </row>
    <row r="545" spans="1:22" x14ac:dyDescent="0.15">
      <c r="A545" s="188"/>
      <c r="G545" s="74">
        <v>11</v>
      </c>
      <c r="H545" s="85"/>
      <c r="I545" s="85"/>
      <c r="J545" s="86"/>
      <c r="K545" s="86"/>
      <c r="L545" s="87"/>
      <c r="M545" s="85"/>
      <c r="N545" s="87"/>
      <c r="O545" s="86"/>
      <c r="P545" s="88"/>
      <c r="Q545" s="88"/>
      <c r="R545" s="89"/>
      <c r="T545" s="38" t="str">
        <f t="shared" si="33"/>
        <v/>
      </c>
    </row>
    <row r="546" spans="1:22" x14ac:dyDescent="0.15">
      <c r="A546" s="188"/>
      <c r="G546" s="74">
        <v>12</v>
      </c>
      <c r="H546" s="85"/>
      <c r="I546" s="85"/>
      <c r="J546" s="86"/>
      <c r="K546" s="86"/>
      <c r="L546" s="87"/>
      <c r="M546" s="85"/>
      <c r="N546" s="87"/>
      <c r="O546" s="86"/>
      <c r="P546" s="88"/>
      <c r="Q546" s="88"/>
      <c r="R546" s="89"/>
      <c r="T546" s="38" t="str">
        <f t="shared" si="33"/>
        <v/>
      </c>
    </row>
    <row r="547" spans="1:22" x14ac:dyDescent="0.15">
      <c r="A547" s="188"/>
      <c r="G547" s="74">
        <v>1</v>
      </c>
      <c r="H547" s="85"/>
      <c r="I547" s="85"/>
      <c r="J547" s="86"/>
      <c r="K547" s="86"/>
      <c r="L547" s="87"/>
      <c r="M547" s="85"/>
      <c r="N547" s="87"/>
      <c r="O547" s="86"/>
      <c r="P547" s="88"/>
      <c r="Q547" s="88"/>
      <c r="R547" s="89"/>
      <c r="T547" s="38" t="str">
        <f t="shared" si="33"/>
        <v/>
      </c>
    </row>
    <row r="548" spans="1:22" x14ac:dyDescent="0.15">
      <c r="A548" s="188"/>
      <c r="G548" s="74">
        <v>2</v>
      </c>
      <c r="H548" s="85"/>
      <c r="I548" s="85"/>
      <c r="J548" s="86"/>
      <c r="K548" s="86"/>
      <c r="L548" s="87"/>
      <c r="M548" s="85"/>
      <c r="N548" s="87"/>
      <c r="O548" s="86"/>
      <c r="P548" s="88"/>
      <c r="Q548" s="88"/>
      <c r="R548" s="89"/>
      <c r="T548" s="38" t="str">
        <f t="shared" si="33"/>
        <v/>
      </c>
    </row>
    <row r="549" spans="1:22" x14ac:dyDescent="0.15">
      <c r="A549" s="188"/>
      <c r="G549" s="74">
        <v>3</v>
      </c>
      <c r="H549" s="85"/>
      <c r="I549" s="85"/>
      <c r="J549" s="86"/>
      <c r="K549" s="86"/>
      <c r="L549" s="87"/>
      <c r="M549" s="85"/>
      <c r="N549" s="87"/>
      <c r="O549" s="86"/>
      <c r="P549" s="88"/>
      <c r="Q549" s="88"/>
      <c r="R549" s="89"/>
      <c r="T549" s="38" t="str">
        <f t="shared" si="33"/>
        <v/>
      </c>
    </row>
    <row r="550" spans="1:22" x14ac:dyDescent="0.15">
      <c r="A550" s="188"/>
    </row>
    <row r="551" spans="1:22" x14ac:dyDescent="0.15">
      <c r="A551" s="188">
        <v>35</v>
      </c>
      <c r="B551" s="71" t="s">
        <v>98</v>
      </c>
      <c r="C551" s="181" t="str">
        <f>IF(C535="","",C535)</f>
        <v/>
      </c>
      <c r="D551" s="181"/>
      <c r="E551" s="181"/>
      <c r="G551" s="169" t="s">
        <v>93</v>
      </c>
      <c r="H551" s="170" t="s">
        <v>81</v>
      </c>
      <c r="I551" s="169" t="s">
        <v>87</v>
      </c>
      <c r="J551" s="169"/>
      <c r="K551" s="169"/>
      <c r="L551" s="169"/>
      <c r="M551" s="169"/>
      <c r="N551" s="169"/>
      <c r="O551" s="169"/>
      <c r="P551" s="169" t="s">
        <v>88</v>
      </c>
      <c r="Q551" s="169"/>
      <c r="R551" s="169"/>
      <c r="T551" s="178" t="s">
        <v>96</v>
      </c>
      <c r="U551" s="178" t="s">
        <v>95</v>
      </c>
      <c r="V551" s="178" t="s">
        <v>97</v>
      </c>
    </row>
    <row r="552" spans="1:22" ht="16.5" customHeight="1" x14ac:dyDescent="0.15">
      <c r="A552" s="188"/>
      <c r="B552" s="71" t="s">
        <v>99</v>
      </c>
      <c r="C552" s="76" t="str">
        <f>IF(C536="","",C536)</f>
        <v/>
      </c>
      <c r="D552" s="77" t="str">
        <f>IF(D536="","",D536)</f>
        <v/>
      </c>
      <c r="E552" s="75"/>
      <c r="G552" s="169"/>
      <c r="H552" s="170"/>
      <c r="I552" s="169" t="s">
        <v>82</v>
      </c>
      <c r="J552" s="169"/>
      <c r="K552" s="169"/>
      <c r="L552" s="169"/>
      <c r="M552" s="169" t="s">
        <v>5</v>
      </c>
      <c r="N552" s="169"/>
      <c r="O552" s="171" t="s">
        <v>94</v>
      </c>
      <c r="P552" s="170" t="s">
        <v>84</v>
      </c>
      <c r="Q552" s="170" t="s">
        <v>85</v>
      </c>
      <c r="R552" s="171" t="s">
        <v>94</v>
      </c>
      <c r="T552" s="178"/>
      <c r="U552" s="178"/>
      <c r="V552" s="178"/>
    </row>
    <row r="553" spans="1:22" x14ac:dyDescent="0.15">
      <c r="A553" s="188"/>
      <c r="B553" s="51"/>
      <c r="C553" s="51"/>
      <c r="D553" s="51"/>
      <c r="E553" s="51"/>
      <c r="G553" s="169"/>
      <c r="H553" s="170"/>
      <c r="I553" s="78" t="s">
        <v>91</v>
      </c>
      <c r="J553" s="78" t="s">
        <v>86</v>
      </c>
      <c r="K553" s="78" t="s">
        <v>83</v>
      </c>
      <c r="L553" s="78" t="s">
        <v>84</v>
      </c>
      <c r="M553" s="78" t="s">
        <v>92</v>
      </c>
      <c r="N553" s="78" t="s">
        <v>85</v>
      </c>
      <c r="O553" s="172"/>
      <c r="P553" s="170"/>
      <c r="Q553" s="170"/>
      <c r="R553" s="172"/>
      <c r="T553" s="178"/>
      <c r="U553" s="178"/>
      <c r="V553" s="178"/>
    </row>
    <row r="554" spans="1:22" x14ac:dyDescent="0.15">
      <c r="A554" s="188"/>
      <c r="B554" s="71" t="s">
        <v>21</v>
      </c>
      <c r="C554" s="176"/>
      <c r="D554" s="176"/>
      <c r="G554" s="74">
        <v>4</v>
      </c>
      <c r="H554" s="85"/>
      <c r="I554" s="85"/>
      <c r="J554" s="86"/>
      <c r="K554" s="86"/>
      <c r="L554" s="87"/>
      <c r="M554" s="85"/>
      <c r="N554" s="87"/>
      <c r="O554" s="86"/>
      <c r="P554" s="88"/>
      <c r="Q554" s="88"/>
      <c r="R554" s="89"/>
      <c r="T554" s="38" t="str">
        <f>IF(H554="","",1)</f>
        <v/>
      </c>
      <c r="U554" s="38" t="str">
        <f>IF(COUNTIF(T554:T565,"&gt;0")=0,"",1)</f>
        <v/>
      </c>
      <c r="V554" s="38" t="str">
        <f>IF(U554=1,COUNTIF(U$10:U554,"&gt;0"),"")</f>
        <v/>
      </c>
    </row>
    <row r="555" spans="1:22" x14ac:dyDescent="0.15">
      <c r="A555" s="188"/>
      <c r="B555" s="71" t="s">
        <v>154</v>
      </c>
      <c r="C555" s="179"/>
      <c r="D555" s="179"/>
      <c r="G555" s="74">
        <v>5</v>
      </c>
      <c r="H555" s="85"/>
      <c r="I555" s="85"/>
      <c r="J555" s="86"/>
      <c r="K555" s="86"/>
      <c r="L555" s="87"/>
      <c r="M555" s="85"/>
      <c r="N555" s="87"/>
      <c r="O555" s="86"/>
      <c r="P555" s="88"/>
      <c r="Q555" s="88"/>
      <c r="R555" s="89"/>
      <c r="T555" s="38" t="str">
        <f t="shared" ref="T555:T565" si="34">IF(H555="","",1)</f>
        <v/>
      </c>
    </row>
    <row r="556" spans="1:22" x14ac:dyDescent="0.15">
      <c r="A556" s="188"/>
      <c r="B556" s="72" t="s">
        <v>101</v>
      </c>
      <c r="C556" s="177"/>
      <c r="D556" s="177"/>
      <c r="G556" s="74">
        <v>6</v>
      </c>
      <c r="H556" s="85"/>
      <c r="I556" s="85"/>
      <c r="J556" s="86"/>
      <c r="K556" s="86"/>
      <c r="L556" s="87"/>
      <c r="M556" s="85"/>
      <c r="N556" s="87"/>
      <c r="O556" s="86"/>
      <c r="P556" s="88"/>
      <c r="Q556" s="88"/>
      <c r="R556" s="89"/>
      <c r="T556" s="38" t="str">
        <f t="shared" si="34"/>
        <v/>
      </c>
    </row>
    <row r="557" spans="1:22" x14ac:dyDescent="0.15">
      <c r="A557" s="188"/>
      <c r="B557" s="165" t="s">
        <v>102</v>
      </c>
      <c r="C557" s="182"/>
      <c r="D557" s="182"/>
      <c r="E557" s="182"/>
      <c r="G557" s="74">
        <v>7</v>
      </c>
      <c r="H557" s="85"/>
      <c r="I557" s="85"/>
      <c r="J557" s="86"/>
      <c r="K557" s="86"/>
      <c r="L557" s="87"/>
      <c r="M557" s="85"/>
      <c r="N557" s="87"/>
      <c r="O557" s="86"/>
      <c r="P557" s="88"/>
      <c r="Q557" s="88"/>
      <c r="R557" s="89"/>
      <c r="T557" s="38" t="str">
        <f t="shared" si="34"/>
        <v/>
      </c>
    </row>
    <row r="558" spans="1:22" x14ac:dyDescent="0.15">
      <c r="A558" s="188"/>
      <c r="B558" s="166"/>
      <c r="C558" s="183"/>
      <c r="D558" s="183"/>
      <c r="E558" s="183"/>
      <c r="G558" s="74">
        <v>8</v>
      </c>
      <c r="H558" s="85"/>
      <c r="I558" s="85"/>
      <c r="J558" s="86"/>
      <c r="K558" s="86"/>
      <c r="L558" s="87"/>
      <c r="M558" s="85"/>
      <c r="N558" s="87"/>
      <c r="O558" s="86"/>
      <c r="P558" s="88"/>
      <c r="Q558" s="88"/>
      <c r="R558" s="89"/>
      <c r="T558" s="38" t="str">
        <f t="shared" si="34"/>
        <v/>
      </c>
    </row>
    <row r="559" spans="1:22" x14ac:dyDescent="0.15">
      <c r="A559" s="188"/>
      <c r="G559" s="74">
        <v>9</v>
      </c>
      <c r="H559" s="85"/>
      <c r="I559" s="85"/>
      <c r="J559" s="86"/>
      <c r="K559" s="86"/>
      <c r="L559" s="87"/>
      <c r="M559" s="85"/>
      <c r="N559" s="87"/>
      <c r="O559" s="86"/>
      <c r="P559" s="88"/>
      <c r="Q559" s="88"/>
      <c r="R559" s="89"/>
      <c r="T559" s="38" t="str">
        <f t="shared" si="34"/>
        <v/>
      </c>
    </row>
    <row r="560" spans="1:22" x14ac:dyDescent="0.15">
      <c r="A560" s="188"/>
      <c r="G560" s="74">
        <v>10</v>
      </c>
      <c r="H560" s="85"/>
      <c r="I560" s="85"/>
      <c r="J560" s="86"/>
      <c r="K560" s="86"/>
      <c r="L560" s="87"/>
      <c r="M560" s="85"/>
      <c r="N560" s="87"/>
      <c r="O560" s="86"/>
      <c r="P560" s="88"/>
      <c r="Q560" s="88"/>
      <c r="R560" s="89"/>
      <c r="T560" s="38" t="str">
        <f t="shared" si="34"/>
        <v/>
      </c>
    </row>
    <row r="561" spans="1:22" x14ac:dyDescent="0.15">
      <c r="A561" s="188"/>
      <c r="G561" s="74">
        <v>11</v>
      </c>
      <c r="H561" s="85"/>
      <c r="I561" s="85"/>
      <c r="J561" s="86"/>
      <c r="K561" s="86"/>
      <c r="L561" s="87"/>
      <c r="M561" s="85"/>
      <c r="N561" s="87"/>
      <c r="O561" s="86"/>
      <c r="P561" s="88"/>
      <c r="Q561" s="88"/>
      <c r="R561" s="89"/>
      <c r="T561" s="38" t="str">
        <f t="shared" si="34"/>
        <v/>
      </c>
    </row>
    <row r="562" spans="1:22" x14ac:dyDescent="0.15">
      <c r="A562" s="188"/>
      <c r="G562" s="74">
        <v>12</v>
      </c>
      <c r="H562" s="85"/>
      <c r="I562" s="85"/>
      <c r="J562" s="86"/>
      <c r="K562" s="86"/>
      <c r="L562" s="87"/>
      <c r="M562" s="85"/>
      <c r="N562" s="87"/>
      <c r="O562" s="86"/>
      <c r="P562" s="88"/>
      <c r="Q562" s="88"/>
      <c r="R562" s="89"/>
      <c r="T562" s="38" t="str">
        <f t="shared" si="34"/>
        <v/>
      </c>
    </row>
    <row r="563" spans="1:22" x14ac:dyDescent="0.15">
      <c r="A563" s="188"/>
      <c r="G563" s="74">
        <v>1</v>
      </c>
      <c r="H563" s="85"/>
      <c r="I563" s="85"/>
      <c r="J563" s="86"/>
      <c r="K563" s="86"/>
      <c r="L563" s="87"/>
      <c r="M563" s="85"/>
      <c r="N563" s="87"/>
      <c r="O563" s="86"/>
      <c r="P563" s="88"/>
      <c r="Q563" s="88"/>
      <c r="R563" s="89"/>
      <c r="T563" s="38" t="str">
        <f t="shared" si="34"/>
        <v/>
      </c>
    </row>
    <row r="564" spans="1:22" x14ac:dyDescent="0.15">
      <c r="A564" s="188"/>
      <c r="G564" s="74">
        <v>2</v>
      </c>
      <c r="H564" s="85"/>
      <c r="I564" s="85"/>
      <c r="J564" s="86"/>
      <c r="K564" s="86"/>
      <c r="L564" s="87"/>
      <c r="M564" s="85"/>
      <c r="N564" s="87"/>
      <c r="O564" s="86"/>
      <c r="P564" s="88"/>
      <c r="Q564" s="88"/>
      <c r="R564" s="89"/>
      <c r="T564" s="38" t="str">
        <f t="shared" si="34"/>
        <v/>
      </c>
    </row>
    <row r="565" spans="1:22" x14ac:dyDescent="0.15">
      <c r="A565" s="188"/>
      <c r="G565" s="74">
        <v>3</v>
      </c>
      <c r="H565" s="85"/>
      <c r="I565" s="85"/>
      <c r="J565" s="86"/>
      <c r="K565" s="86"/>
      <c r="L565" s="87"/>
      <c r="M565" s="85"/>
      <c r="N565" s="87"/>
      <c r="O565" s="86"/>
      <c r="P565" s="88"/>
      <c r="Q565" s="88"/>
      <c r="R565" s="89"/>
      <c r="T565" s="38" t="str">
        <f t="shared" si="34"/>
        <v/>
      </c>
    </row>
    <row r="566" spans="1:22" x14ac:dyDescent="0.15">
      <c r="A566" s="188"/>
    </row>
    <row r="567" spans="1:22" x14ac:dyDescent="0.15">
      <c r="A567" s="188">
        <v>36</v>
      </c>
      <c r="B567" s="71" t="s">
        <v>98</v>
      </c>
      <c r="C567" s="181" t="str">
        <f>IF(C551="","",C551)</f>
        <v/>
      </c>
      <c r="D567" s="181"/>
      <c r="E567" s="181"/>
      <c r="G567" s="169" t="s">
        <v>93</v>
      </c>
      <c r="H567" s="170" t="s">
        <v>81</v>
      </c>
      <c r="I567" s="169" t="s">
        <v>87</v>
      </c>
      <c r="J567" s="169"/>
      <c r="K567" s="169"/>
      <c r="L567" s="169"/>
      <c r="M567" s="169"/>
      <c r="N567" s="169"/>
      <c r="O567" s="169"/>
      <c r="P567" s="169" t="s">
        <v>88</v>
      </c>
      <c r="Q567" s="169"/>
      <c r="R567" s="169"/>
      <c r="T567" s="178" t="s">
        <v>96</v>
      </c>
      <c r="U567" s="178" t="s">
        <v>95</v>
      </c>
      <c r="V567" s="178" t="s">
        <v>97</v>
      </c>
    </row>
    <row r="568" spans="1:22" ht="16.5" customHeight="1" x14ac:dyDescent="0.15">
      <c r="A568" s="188"/>
      <c r="B568" s="71" t="s">
        <v>99</v>
      </c>
      <c r="C568" s="76" t="str">
        <f>IF(C552="","",C552)</f>
        <v/>
      </c>
      <c r="D568" s="77" t="str">
        <f>IF(D552="","",D552)</f>
        <v/>
      </c>
      <c r="E568" s="75"/>
      <c r="G568" s="169"/>
      <c r="H568" s="170"/>
      <c r="I568" s="169" t="s">
        <v>82</v>
      </c>
      <c r="J568" s="169"/>
      <c r="K568" s="169"/>
      <c r="L568" s="169"/>
      <c r="M568" s="169" t="s">
        <v>5</v>
      </c>
      <c r="N568" s="169"/>
      <c r="O568" s="171" t="s">
        <v>94</v>
      </c>
      <c r="P568" s="170" t="s">
        <v>84</v>
      </c>
      <c r="Q568" s="170" t="s">
        <v>85</v>
      </c>
      <c r="R568" s="171" t="s">
        <v>94</v>
      </c>
      <c r="T568" s="178"/>
      <c r="U568" s="178"/>
      <c r="V568" s="178"/>
    </row>
    <row r="569" spans="1:22" x14ac:dyDescent="0.15">
      <c r="A569" s="188"/>
      <c r="B569" s="51"/>
      <c r="C569" s="51"/>
      <c r="D569" s="51"/>
      <c r="E569" s="51"/>
      <c r="G569" s="169"/>
      <c r="H569" s="170"/>
      <c r="I569" s="78" t="s">
        <v>91</v>
      </c>
      <c r="J569" s="78" t="s">
        <v>86</v>
      </c>
      <c r="K569" s="78" t="s">
        <v>83</v>
      </c>
      <c r="L569" s="78" t="s">
        <v>84</v>
      </c>
      <c r="M569" s="78" t="s">
        <v>92</v>
      </c>
      <c r="N569" s="78" t="s">
        <v>85</v>
      </c>
      <c r="O569" s="172"/>
      <c r="P569" s="170"/>
      <c r="Q569" s="170"/>
      <c r="R569" s="172"/>
      <c r="T569" s="178"/>
      <c r="U569" s="178"/>
      <c r="V569" s="178"/>
    </row>
    <row r="570" spans="1:22" x14ac:dyDescent="0.15">
      <c r="A570" s="188"/>
      <c r="B570" s="71" t="s">
        <v>21</v>
      </c>
      <c r="C570" s="176"/>
      <c r="D570" s="176"/>
      <c r="G570" s="74">
        <v>4</v>
      </c>
      <c r="H570" s="85"/>
      <c r="I570" s="85"/>
      <c r="J570" s="86"/>
      <c r="K570" s="86"/>
      <c r="L570" s="87"/>
      <c r="M570" s="85"/>
      <c r="N570" s="87"/>
      <c r="O570" s="86"/>
      <c r="P570" s="88"/>
      <c r="Q570" s="88"/>
      <c r="R570" s="89"/>
      <c r="T570" s="38" t="str">
        <f>IF(H570="","",1)</f>
        <v/>
      </c>
      <c r="U570" s="38" t="str">
        <f>IF(COUNTIF(T570:T581,"&gt;0")=0,"",1)</f>
        <v/>
      </c>
      <c r="V570" s="38" t="str">
        <f>IF(U570=1,COUNTIF(U$10:U570,"&gt;0"),"")</f>
        <v/>
      </c>
    </row>
    <row r="571" spans="1:22" x14ac:dyDescent="0.15">
      <c r="A571" s="188"/>
      <c r="B571" s="71" t="s">
        <v>154</v>
      </c>
      <c r="C571" s="179"/>
      <c r="D571" s="179"/>
      <c r="G571" s="74">
        <v>5</v>
      </c>
      <c r="H571" s="85"/>
      <c r="I571" s="85"/>
      <c r="J571" s="86"/>
      <c r="K571" s="86"/>
      <c r="L571" s="87"/>
      <c r="M571" s="85"/>
      <c r="N571" s="87"/>
      <c r="O571" s="86"/>
      <c r="P571" s="88"/>
      <c r="Q571" s="88"/>
      <c r="R571" s="89"/>
      <c r="T571" s="38" t="str">
        <f t="shared" ref="T571:T581" si="35">IF(H571="","",1)</f>
        <v/>
      </c>
    </row>
    <row r="572" spans="1:22" x14ac:dyDescent="0.15">
      <c r="A572" s="188"/>
      <c r="B572" s="72" t="s">
        <v>101</v>
      </c>
      <c r="C572" s="177"/>
      <c r="D572" s="177"/>
      <c r="G572" s="74">
        <v>6</v>
      </c>
      <c r="H572" s="85"/>
      <c r="I572" s="85"/>
      <c r="J572" s="86"/>
      <c r="K572" s="86"/>
      <c r="L572" s="87"/>
      <c r="M572" s="85"/>
      <c r="N572" s="87"/>
      <c r="O572" s="86"/>
      <c r="P572" s="88"/>
      <c r="Q572" s="88"/>
      <c r="R572" s="89"/>
      <c r="T572" s="38" t="str">
        <f t="shared" si="35"/>
        <v/>
      </c>
    </row>
    <row r="573" spans="1:22" x14ac:dyDescent="0.15">
      <c r="A573" s="188"/>
      <c r="B573" s="165" t="s">
        <v>102</v>
      </c>
      <c r="C573" s="182"/>
      <c r="D573" s="182"/>
      <c r="E573" s="182"/>
      <c r="G573" s="74">
        <v>7</v>
      </c>
      <c r="H573" s="85"/>
      <c r="I573" s="85"/>
      <c r="J573" s="86"/>
      <c r="K573" s="86"/>
      <c r="L573" s="87"/>
      <c r="M573" s="85"/>
      <c r="N573" s="87"/>
      <c r="O573" s="86"/>
      <c r="P573" s="88"/>
      <c r="Q573" s="88"/>
      <c r="R573" s="89"/>
      <c r="T573" s="38" t="str">
        <f t="shared" si="35"/>
        <v/>
      </c>
    </row>
    <row r="574" spans="1:22" x14ac:dyDescent="0.15">
      <c r="A574" s="188"/>
      <c r="B574" s="166"/>
      <c r="C574" s="183"/>
      <c r="D574" s="183"/>
      <c r="E574" s="183"/>
      <c r="G574" s="74">
        <v>8</v>
      </c>
      <c r="H574" s="85"/>
      <c r="I574" s="85"/>
      <c r="J574" s="86"/>
      <c r="K574" s="86"/>
      <c r="L574" s="87"/>
      <c r="M574" s="85"/>
      <c r="N574" s="87"/>
      <c r="O574" s="86"/>
      <c r="P574" s="88"/>
      <c r="Q574" s="88"/>
      <c r="R574" s="89"/>
      <c r="T574" s="38" t="str">
        <f t="shared" si="35"/>
        <v/>
      </c>
    </row>
    <row r="575" spans="1:22" x14ac:dyDescent="0.15">
      <c r="A575" s="188"/>
      <c r="G575" s="74">
        <v>9</v>
      </c>
      <c r="H575" s="85"/>
      <c r="I575" s="85"/>
      <c r="J575" s="86"/>
      <c r="K575" s="86"/>
      <c r="L575" s="87"/>
      <c r="M575" s="85"/>
      <c r="N575" s="87"/>
      <c r="O575" s="86"/>
      <c r="P575" s="88"/>
      <c r="Q575" s="88"/>
      <c r="R575" s="89"/>
      <c r="T575" s="38" t="str">
        <f t="shared" si="35"/>
        <v/>
      </c>
    </row>
    <row r="576" spans="1:22" x14ac:dyDescent="0.15">
      <c r="A576" s="188"/>
      <c r="G576" s="74">
        <v>10</v>
      </c>
      <c r="H576" s="85"/>
      <c r="I576" s="85"/>
      <c r="J576" s="86"/>
      <c r="K576" s="86"/>
      <c r="L576" s="87"/>
      <c r="M576" s="85"/>
      <c r="N576" s="87"/>
      <c r="O576" s="86"/>
      <c r="P576" s="88"/>
      <c r="Q576" s="88"/>
      <c r="R576" s="89"/>
      <c r="T576" s="38" t="str">
        <f t="shared" si="35"/>
        <v/>
      </c>
    </row>
    <row r="577" spans="1:22" x14ac:dyDescent="0.15">
      <c r="A577" s="188"/>
      <c r="G577" s="74">
        <v>11</v>
      </c>
      <c r="H577" s="85"/>
      <c r="I577" s="85"/>
      <c r="J577" s="86"/>
      <c r="K577" s="86"/>
      <c r="L577" s="87"/>
      <c r="M577" s="85"/>
      <c r="N577" s="87"/>
      <c r="O577" s="86"/>
      <c r="P577" s="88"/>
      <c r="Q577" s="88"/>
      <c r="R577" s="89"/>
      <c r="T577" s="38" t="str">
        <f t="shared" si="35"/>
        <v/>
      </c>
    </row>
    <row r="578" spans="1:22" x14ac:dyDescent="0.15">
      <c r="A578" s="188"/>
      <c r="G578" s="74">
        <v>12</v>
      </c>
      <c r="H578" s="85"/>
      <c r="I578" s="85"/>
      <c r="J578" s="86"/>
      <c r="K578" s="86"/>
      <c r="L578" s="87"/>
      <c r="M578" s="85"/>
      <c r="N578" s="87"/>
      <c r="O578" s="86"/>
      <c r="P578" s="88"/>
      <c r="Q578" s="88"/>
      <c r="R578" s="89"/>
      <c r="T578" s="38" t="str">
        <f t="shared" si="35"/>
        <v/>
      </c>
    </row>
    <row r="579" spans="1:22" x14ac:dyDescent="0.15">
      <c r="A579" s="188"/>
      <c r="G579" s="74">
        <v>1</v>
      </c>
      <c r="H579" s="85"/>
      <c r="I579" s="85"/>
      <c r="J579" s="86"/>
      <c r="K579" s="86"/>
      <c r="L579" s="87"/>
      <c r="M579" s="85"/>
      <c r="N579" s="87"/>
      <c r="O579" s="86"/>
      <c r="P579" s="88"/>
      <c r="Q579" s="88"/>
      <c r="R579" s="89"/>
      <c r="T579" s="38" t="str">
        <f t="shared" si="35"/>
        <v/>
      </c>
    </row>
    <row r="580" spans="1:22" x14ac:dyDescent="0.15">
      <c r="A580" s="188"/>
      <c r="G580" s="74">
        <v>2</v>
      </c>
      <c r="H580" s="85"/>
      <c r="I580" s="85"/>
      <c r="J580" s="86"/>
      <c r="K580" s="86"/>
      <c r="L580" s="87"/>
      <c r="M580" s="85"/>
      <c r="N580" s="87"/>
      <c r="O580" s="86"/>
      <c r="P580" s="88"/>
      <c r="Q580" s="88"/>
      <c r="R580" s="89"/>
      <c r="T580" s="38" t="str">
        <f t="shared" si="35"/>
        <v/>
      </c>
    </row>
    <row r="581" spans="1:22" x14ac:dyDescent="0.15">
      <c r="A581" s="188"/>
      <c r="G581" s="74">
        <v>3</v>
      </c>
      <c r="H581" s="85"/>
      <c r="I581" s="85"/>
      <c r="J581" s="86"/>
      <c r="K581" s="86"/>
      <c r="L581" s="87"/>
      <c r="M581" s="85"/>
      <c r="N581" s="87"/>
      <c r="O581" s="86"/>
      <c r="P581" s="88"/>
      <c r="Q581" s="88"/>
      <c r="R581" s="89"/>
      <c r="T581" s="38" t="str">
        <f t="shared" si="35"/>
        <v/>
      </c>
    </row>
    <row r="582" spans="1:22" x14ac:dyDescent="0.15">
      <c r="A582" s="188"/>
    </row>
    <row r="583" spans="1:22" x14ac:dyDescent="0.15">
      <c r="A583" s="188">
        <v>37</v>
      </c>
      <c r="B583" s="71" t="s">
        <v>98</v>
      </c>
      <c r="C583" s="181" t="str">
        <f>IF(C567="","",C567)</f>
        <v/>
      </c>
      <c r="D583" s="181"/>
      <c r="E583" s="181"/>
      <c r="G583" s="169" t="s">
        <v>93</v>
      </c>
      <c r="H583" s="170" t="s">
        <v>81</v>
      </c>
      <c r="I583" s="169" t="s">
        <v>87</v>
      </c>
      <c r="J583" s="169"/>
      <c r="K583" s="169"/>
      <c r="L583" s="169"/>
      <c r="M583" s="169"/>
      <c r="N583" s="169"/>
      <c r="O583" s="169"/>
      <c r="P583" s="169" t="s">
        <v>88</v>
      </c>
      <c r="Q583" s="169"/>
      <c r="R583" s="169"/>
      <c r="T583" s="178" t="s">
        <v>96</v>
      </c>
      <c r="U583" s="178" t="s">
        <v>95</v>
      </c>
      <c r="V583" s="178" t="s">
        <v>97</v>
      </c>
    </row>
    <row r="584" spans="1:22" ht="16.5" customHeight="1" x14ac:dyDescent="0.15">
      <c r="A584" s="188"/>
      <c r="B584" s="71" t="s">
        <v>99</v>
      </c>
      <c r="C584" s="76" t="str">
        <f>IF(C568="","",C568)</f>
        <v/>
      </c>
      <c r="D584" s="77" t="str">
        <f>IF(D568="","",D568)</f>
        <v/>
      </c>
      <c r="E584" s="75"/>
      <c r="G584" s="169"/>
      <c r="H584" s="170"/>
      <c r="I584" s="169" t="s">
        <v>82</v>
      </c>
      <c r="J584" s="169"/>
      <c r="K584" s="169"/>
      <c r="L584" s="169"/>
      <c r="M584" s="169" t="s">
        <v>5</v>
      </c>
      <c r="N584" s="169"/>
      <c r="O584" s="171" t="s">
        <v>94</v>
      </c>
      <c r="P584" s="170" t="s">
        <v>84</v>
      </c>
      <c r="Q584" s="170" t="s">
        <v>85</v>
      </c>
      <c r="R584" s="171" t="s">
        <v>94</v>
      </c>
      <c r="T584" s="178"/>
      <c r="U584" s="178"/>
      <c r="V584" s="178"/>
    </row>
    <row r="585" spans="1:22" x14ac:dyDescent="0.15">
      <c r="A585" s="188"/>
      <c r="B585" s="51"/>
      <c r="C585" s="51"/>
      <c r="D585" s="51"/>
      <c r="E585" s="51"/>
      <c r="G585" s="169"/>
      <c r="H585" s="170"/>
      <c r="I585" s="78" t="s">
        <v>91</v>
      </c>
      <c r="J585" s="78" t="s">
        <v>86</v>
      </c>
      <c r="K585" s="78" t="s">
        <v>83</v>
      </c>
      <c r="L585" s="78" t="s">
        <v>84</v>
      </c>
      <c r="M585" s="78" t="s">
        <v>92</v>
      </c>
      <c r="N585" s="78" t="s">
        <v>85</v>
      </c>
      <c r="O585" s="172"/>
      <c r="P585" s="170"/>
      <c r="Q585" s="170"/>
      <c r="R585" s="172"/>
      <c r="T585" s="178"/>
      <c r="U585" s="178"/>
      <c r="V585" s="178"/>
    </row>
    <row r="586" spans="1:22" x14ac:dyDescent="0.15">
      <c r="A586" s="188"/>
      <c r="B586" s="71" t="s">
        <v>21</v>
      </c>
      <c r="C586" s="176"/>
      <c r="D586" s="176"/>
      <c r="G586" s="74">
        <v>4</v>
      </c>
      <c r="H586" s="85"/>
      <c r="I586" s="85"/>
      <c r="J586" s="86"/>
      <c r="K586" s="86"/>
      <c r="L586" s="87"/>
      <c r="M586" s="85"/>
      <c r="N586" s="87"/>
      <c r="O586" s="86"/>
      <c r="P586" s="88"/>
      <c r="Q586" s="88"/>
      <c r="R586" s="89"/>
      <c r="T586" s="38" t="str">
        <f>IF(H586="","",1)</f>
        <v/>
      </c>
      <c r="U586" s="38" t="str">
        <f>IF(COUNTIF(T586:T597,"&gt;0")=0,"",1)</f>
        <v/>
      </c>
      <c r="V586" s="38" t="str">
        <f>IF(U586=1,COUNTIF(U$10:U586,"&gt;0"),"")</f>
        <v/>
      </c>
    </row>
    <row r="587" spans="1:22" x14ac:dyDescent="0.15">
      <c r="A587" s="188"/>
      <c r="B587" s="71" t="s">
        <v>154</v>
      </c>
      <c r="C587" s="179"/>
      <c r="D587" s="179"/>
      <c r="G587" s="74">
        <v>5</v>
      </c>
      <c r="H587" s="85"/>
      <c r="I587" s="85"/>
      <c r="J587" s="86"/>
      <c r="K587" s="86"/>
      <c r="L587" s="87"/>
      <c r="M587" s="85"/>
      <c r="N587" s="87"/>
      <c r="O587" s="86"/>
      <c r="P587" s="88"/>
      <c r="Q587" s="88"/>
      <c r="R587" s="89"/>
      <c r="T587" s="38" t="str">
        <f t="shared" ref="T587:T597" si="36">IF(H587="","",1)</f>
        <v/>
      </c>
    </row>
    <row r="588" spans="1:22" x14ac:dyDescent="0.15">
      <c r="A588" s="188"/>
      <c r="B588" s="72" t="s">
        <v>101</v>
      </c>
      <c r="C588" s="177"/>
      <c r="D588" s="177"/>
      <c r="G588" s="74">
        <v>6</v>
      </c>
      <c r="H588" s="85"/>
      <c r="I588" s="85"/>
      <c r="J588" s="86"/>
      <c r="K588" s="86"/>
      <c r="L588" s="87"/>
      <c r="M588" s="85"/>
      <c r="N588" s="87"/>
      <c r="O588" s="86"/>
      <c r="P588" s="88"/>
      <c r="Q588" s="88"/>
      <c r="R588" s="89"/>
      <c r="T588" s="38" t="str">
        <f t="shared" si="36"/>
        <v/>
      </c>
    </row>
    <row r="589" spans="1:22" x14ac:dyDescent="0.15">
      <c r="A589" s="188"/>
      <c r="B589" s="165" t="s">
        <v>102</v>
      </c>
      <c r="C589" s="182"/>
      <c r="D589" s="182"/>
      <c r="E589" s="182"/>
      <c r="G589" s="74">
        <v>7</v>
      </c>
      <c r="H589" s="85"/>
      <c r="I589" s="85"/>
      <c r="J589" s="86"/>
      <c r="K589" s="86"/>
      <c r="L589" s="87"/>
      <c r="M589" s="85"/>
      <c r="N589" s="87"/>
      <c r="O589" s="86"/>
      <c r="P589" s="88"/>
      <c r="Q589" s="88"/>
      <c r="R589" s="89"/>
      <c r="T589" s="38" t="str">
        <f t="shared" si="36"/>
        <v/>
      </c>
    </row>
    <row r="590" spans="1:22" x14ac:dyDescent="0.15">
      <c r="A590" s="188"/>
      <c r="B590" s="166"/>
      <c r="C590" s="183"/>
      <c r="D590" s="183"/>
      <c r="E590" s="183"/>
      <c r="G590" s="74">
        <v>8</v>
      </c>
      <c r="H590" s="85"/>
      <c r="I590" s="85"/>
      <c r="J590" s="86"/>
      <c r="K590" s="86"/>
      <c r="L590" s="87"/>
      <c r="M590" s="85"/>
      <c r="N590" s="87"/>
      <c r="O590" s="86"/>
      <c r="P590" s="88"/>
      <c r="Q590" s="88"/>
      <c r="R590" s="89"/>
      <c r="T590" s="38" t="str">
        <f t="shared" si="36"/>
        <v/>
      </c>
    </row>
    <row r="591" spans="1:22" x14ac:dyDescent="0.15">
      <c r="A591" s="188"/>
      <c r="G591" s="74">
        <v>9</v>
      </c>
      <c r="H591" s="85"/>
      <c r="I591" s="85"/>
      <c r="J591" s="86"/>
      <c r="K591" s="86"/>
      <c r="L591" s="87"/>
      <c r="M591" s="85"/>
      <c r="N591" s="87"/>
      <c r="O591" s="86"/>
      <c r="P591" s="88"/>
      <c r="Q591" s="88"/>
      <c r="R591" s="89"/>
      <c r="T591" s="38" t="str">
        <f t="shared" si="36"/>
        <v/>
      </c>
    </row>
    <row r="592" spans="1:22" x14ac:dyDescent="0.15">
      <c r="A592" s="188"/>
      <c r="G592" s="74">
        <v>10</v>
      </c>
      <c r="H592" s="85"/>
      <c r="I592" s="85"/>
      <c r="J592" s="86"/>
      <c r="K592" s="86"/>
      <c r="L592" s="87"/>
      <c r="M592" s="85"/>
      <c r="N592" s="87"/>
      <c r="O592" s="86"/>
      <c r="P592" s="88"/>
      <c r="Q592" s="88"/>
      <c r="R592" s="89"/>
      <c r="T592" s="38" t="str">
        <f t="shared" si="36"/>
        <v/>
      </c>
    </row>
    <row r="593" spans="1:22" x14ac:dyDescent="0.15">
      <c r="A593" s="188"/>
      <c r="G593" s="74">
        <v>11</v>
      </c>
      <c r="H593" s="85"/>
      <c r="I593" s="85"/>
      <c r="J593" s="86"/>
      <c r="K593" s="86"/>
      <c r="L593" s="87"/>
      <c r="M593" s="85"/>
      <c r="N593" s="87"/>
      <c r="O593" s="86"/>
      <c r="P593" s="88"/>
      <c r="Q593" s="88"/>
      <c r="R593" s="89"/>
      <c r="T593" s="38" t="str">
        <f t="shared" si="36"/>
        <v/>
      </c>
    </row>
    <row r="594" spans="1:22" x14ac:dyDescent="0.15">
      <c r="A594" s="188"/>
      <c r="G594" s="74">
        <v>12</v>
      </c>
      <c r="H594" s="85"/>
      <c r="I594" s="85"/>
      <c r="J594" s="86"/>
      <c r="K594" s="86"/>
      <c r="L594" s="87"/>
      <c r="M594" s="85"/>
      <c r="N594" s="87"/>
      <c r="O594" s="86"/>
      <c r="P594" s="88"/>
      <c r="Q594" s="88"/>
      <c r="R594" s="89"/>
      <c r="T594" s="38" t="str">
        <f t="shared" si="36"/>
        <v/>
      </c>
    </row>
    <row r="595" spans="1:22" x14ac:dyDescent="0.15">
      <c r="A595" s="188"/>
      <c r="G595" s="74">
        <v>1</v>
      </c>
      <c r="H595" s="85"/>
      <c r="I595" s="85"/>
      <c r="J595" s="86"/>
      <c r="K595" s="86"/>
      <c r="L595" s="87"/>
      <c r="M595" s="85"/>
      <c r="N595" s="87"/>
      <c r="O595" s="86"/>
      <c r="P595" s="88"/>
      <c r="Q595" s="88"/>
      <c r="R595" s="89"/>
      <c r="T595" s="38" t="str">
        <f t="shared" si="36"/>
        <v/>
      </c>
    </row>
    <row r="596" spans="1:22" x14ac:dyDescent="0.15">
      <c r="A596" s="188"/>
      <c r="G596" s="74">
        <v>2</v>
      </c>
      <c r="H596" s="85"/>
      <c r="I596" s="85"/>
      <c r="J596" s="86"/>
      <c r="K596" s="86"/>
      <c r="L596" s="87"/>
      <c r="M596" s="85"/>
      <c r="N596" s="87"/>
      <c r="O596" s="86"/>
      <c r="P596" s="88"/>
      <c r="Q596" s="88"/>
      <c r="R596" s="89"/>
      <c r="T596" s="38" t="str">
        <f t="shared" si="36"/>
        <v/>
      </c>
    </row>
    <row r="597" spans="1:22" x14ac:dyDescent="0.15">
      <c r="A597" s="188"/>
      <c r="G597" s="74">
        <v>3</v>
      </c>
      <c r="H597" s="85"/>
      <c r="I597" s="85"/>
      <c r="J597" s="86"/>
      <c r="K597" s="86"/>
      <c r="L597" s="87"/>
      <c r="M597" s="85"/>
      <c r="N597" s="87"/>
      <c r="O597" s="86"/>
      <c r="P597" s="88"/>
      <c r="Q597" s="88"/>
      <c r="R597" s="89"/>
      <c r="T597" s="38" t="str">
        <f t="shared" si="36"/>
        <v/>
      </c>
    </row>
    <row r="598" spans="1:22" x14ac:dyDescent="0.15">
      <c r="A598" s="188"/>
    </row>
    <row r="599" spans="1:22" x14ac:dyDescent="0.15">
      <c r="A599" s="188">
        <v>38</v>
      </c>
      <c r="B599" s="71" t="s">
        <v>98</v>
      </c>
      <c r="C599" s="181" t="str">
        <f>IF(C583="","",C583)</f>
        <v/>
      </c>
      <c r="D599" s="181"/>
      <c r="E599" s="181"/>
      <c r="G599" s="169" t="s">
        <v>93</v>
      </c>
      <c r="H599" s="170" t="s">
        <v>81</v>
      </c>
      <c r="I599" s="169" t="s">
        <v>87</v>
      </c>
      <c r="J599" s="169"/>
      <c r="K599" s="169"/>
      <c r="L599" s="169"/>
      <c r="M599" s="169"/>
      <c r="N599" s="169"/>
      <c r="O599" s="169"/>
      <c r="P599" s="169" t="s">
        <v>88</v>
      </c>
      <c r="Q599" s="169"/>
      <c r="R599" s="169"/>
      <c r="T599" s="178" t="s">
        <v>96</v>
      </c>
      <c r="U599" s="178" t="s">
        <v>95</v>
      </c>
      <c r="V599" s="178" t="s">
        <v>97</v>
      </c>
    </row>
    <row r="600" spans="1:22" ht="16.5" customHeight="1" x14ac:dyDescent="0.15">
      <c r="A600" s="188"/>
      <c r="B600" s="71" t="s">
        <v>99</v>
      </c>
      <c r="C600" s="76" t="str">
        <f>IF(C584="","",C584)</f>
        <v/>
      </c>
      <c r="D600" s="77" t="str">
        <f>IF(D584="","",D584)</f>
        <v/>
      </c>
      <c r="E600" s="75"/>
      <c r="G600" s="169"/>
      <c r="H600" s="170"/>
      <c r="I600" s="169" t="s">
        <v>82</v>
      </c>
      <c r="J600" s="169"/>
      <c r="K600" s="169"/>
      <c r="L600" s="169"/>
      <c r="M600" s="169" t="s">
        <v>5</v>
      </c>
      <c r="N600" s="169"/>
      <c r="O600" s="171" t="s">
        <v>94</v>
      </c>
      <c r="P600" s="170" t="s">
        <v>84</v>
      </c>
      <c r="Q600" s="170" t="s">
        <v>85</v>
      </c>
      <c r="R600" s="171" t="s">
        <v>94</v>
      </c>
      <c r="T600" s="178"/>
      <c r="U600" s="178"/>
      <c r="V600" s="178"/>
    </row>
    <row r="601" spans="1:22" x14ac:dyDescent="0.15">
      <c r="A601" s="188"/>
      <c r="B601" s="51"/>
      <c r="C601" s="51"/>
      <c r="D601" s="51"/>
      <c r="E601" s="51"/>
      <c r="G601" s="169"/>
      <c r="H601" s="170"/>
      <c r="I601" s="78" t="s">
        <v>91</v>
      </c>
      <c r="J601" s="78" t="s">
        <v>86</v>
      </c>
      <c r="K601" s="78" t="s">
        <v>83</v>
      </c>
      <c r="L601" s="78" t="s">
        <v>84</v>
      </c>
      <c r="M601" s="78" t="s">
        <v>92</v>
      </c>
      <c r="N601" s="78" t="s">
        <v>85</v>
      </c>
      <c r="O601" s="172"/>
      <c r="P601" s="170"/>
      <c r="Q601" s="170"/>
      <c r="R601" s="172"/>
      <c r="T601" s="178"/>
      <c r="U601" s="178"/>
      <c r="V601" s="178"/>
    </row>
    <row r="602" spans="1:22" x14ac:dyDescent="0.15">
      <c r="A602" s="188"/>
      <c r="B602" s="71" t="s">
        <v>21</v>
      </c>
      <c r="C602" s="176"/>
      <c r="D602" s="176"/>
      <c r="G602" s="74">
        <v>4</v>
      </c>
      <c r="H602" s="85"/>
      <c r="I602" s="85"/>
      <c r="J602" s="86"/>
      <c r="K602" s="86"/>
      <c r="L602" s="87"/>
      <c r="M602" s="85"/>
      <c r="N602" s="87"/>
      <c r="O602" s="86"/>
      <c r="P602" s="88"/>
      <c r="Q602" s="88"/>
      <c r="R602" s="89"/>
      <c r="T602" s="38" t="str">
        <f>IF(H602="","",1)</f>
        <v/>
      </c>
      <c r="U602" s="38" t="str">
        <f>IF(COUNTIF(T602:T613,"&gt;0")=0,"",1)</f>
        <v/>
      </c>
      <c r="V602" s="38" t="str">
        <f>IF(U602=1,COUNTIF(U$10:U602,"&gt;0"),"")</f>
        <v/>
      </c>
    </row>
    <row r="603" spans="1:22" x14ac:dyDescent="0.15">
      <c r="A603" s="188"/>
      <c r="B603" s="71" t="s">
        <v>154</v>
      </c>
      <c r="C603" s="179"/>
      <c r="D603" s="179"/>
      <c r="G603" s="74">
        <v>5</v>
      </c>
      <c r="H603" s="85"/>
      <c r="I603" s="85"/>
      <c r="J603" s="86"/>
      <c r="K603" s="86"/>
      <c r="L603" s="87"/>
      <c r="M603" s="85"/>
      <c r="N603" s="87"/>
      <c r="O603" s="86"/>
      <c r="P603" s="88"/>
      <c r="Q603" s="88"/>
      <c r="R603" s="89"/>
      <c r="T603" s="38" t="str">
        <f t="shared" ref="T603:T613" si="37">IF(H603="","",1)</f>
        <v/>
      </c>
    </row>
    <row r="604" spans="1:22" x14ac:dyDescent="0.15">
      <c r="A604" s="188"/>
      <c r="B604" s="72" t="s">
        <v>101</v>
      </c>
      <c r="C604" s="177"/>
      <c r="D604" s="177"/>
      <c r="G604" s="74">
        <v>6</v>
      </c>
      <c r="H604" s="85"/>
      <c r="I604" s="85"/>
      <c r="J604" s="86"/>
      <c r="K604" s="86"/>
      <c r="L604" s="87"/>
      <c r="M604" s="85"/>
      <c r="N604" s="87"/>
      <c r="O604" s="86"/>
      <c r="P604" s="88"/>
      <c r="Q604" s="88"/>
      <c r="R604" s="89"/>
      <c r="T604" s="38" t="str">
        <f t="shared" si="37"/>
        <v/>
      </c>
    </row>
    <row r="605" spans="1:22" x14ac:dyDescent="0.15">
      <c r="A605" s="188"/>
      <c r="B605" s="165" t="s">
        <v>102</v>
      </c>
      <c r="C605" s="182"/>
      <c r="D605" s="182"/>
      <c r="E605" s="182"/>
      <c r="G605" s="74">
        <v>7</v>
      </c>
      <c r="H605" s="85"/>
      <c r="I605" s="85"/>
      <c r="J605" s="86"/>
      <c r="K605" s="86"/>
      <c r="L605" s="87"/>
      <c r="M605" s="85"/>
      <c r="N605" s="87"/>
      <c r="O605" s="86"/>
      <c r="P605" s="88"/>
      <c r="Q605" s="88"/>
      <c r="R605" s="89"/>
      <c r="T605" s="38" t="str">
        <f t="shared" si="37"/>
        <v/>
      </c>
    </row>
    <row r="606" spans="1:22" x14ac:dyDescent="0.15">
      <c r="A606" s="188"/>
      <c r="B606" s="166"/>
      <c r="C606" s="183"/>
      <c r="D606" s="183"/>
      <c r="E606" s="183"/>
      <c r="G606" s="74">
        <v>8</v>
      </c>
      <c r="H606" s="85"/>
      <c r="I606" s="85"/>
      <c r="J606" s="86"/>
      <c r="K606" s="86"/>
      <c r="L606" s="87"/>
      <c r="M606" s="85"/>
      <c r="N606" s="87"/>
      <c r="O606" s="86"/>
      <c r="P606" s="88"/>
      <c r="Q606" s="88"/>
      <c r="R606" s="89"/>
      <c r="T606" s="38" t="str">
        <f t="shared" si="37"/>
        <v/>
      </c>
    </row>
    <row r="607" spans="1:22" x14ac:dyDescent="0.15">
      <c r="A607" s="188"/>
      <c r="G607" s="74">
        <v>9</v>
      </c>
      <c r="H607" s="85"/>
      <c r="I607" s="85"/>
      <c r="J607" s="86"/>
      <c r="K607" s="86"/>
      <c r="L607" s="87"/>
      <c r="M607" s="85"/>
      <c r="N607" s="87"/>
      <c r="O607" s="86"/>
      <c r="P607" s="88"/>
      <c r="Q607" s="88"/>
      <c r="R607" s="89"/>
      <c r="T607" s="38" t="str">
        <f t="shared" si="37"/>
        <v/>
      </c>
    </row>
    <row r="608" spans="1:22" x14ac:dyDescent="0.15">
      <c r="A608" s="188"/>
      <c r="G608" s="74">
        <v>10</v>
      </c>
      <c r="H608" s="85"/>
      <c r="I608" s="85"/>
      <c r="J608" s="86"/>
      <c r="K608" s="86"/>
      <c r="L608" s="87"/>
      <c r="M608" s="85"/>
      <c r="N608" s="87"/>
      <c r="O608" s="86"/>
      <c r="P608" s="88"/>
      <c r="Q608" s="88"/>
      <c r="R608" s="89"/>
      <c r="T608" s="38" t="str">
        <f t="shared" si="37"/>
        <v/>
      </c>
    </row>
    <row r="609" spans="1:22" x14ac:dyDescent="0.15">
      <c r="A609" s="188"/>
      <c r="G609" s="74">
        <v>11</v>
      </c>
      <c r="H609" s="85"/>
      <c r="I609" s="85"/>
      <c r="J609" s="86"/>
      <c r="K609" s="86"/>
      <c r="L609" s="87"/>
      <c r="M609" s="85"/>
      <c r="N609" s="87"/>
      <c r="O609" s="86"/>
      <c r="P609" s="88"/>
      <c r="Q609" s="88"/>
      <c r="R609" s="89"/>
      <c r="T609" s="38" t="str">
        <f t="shared" si="37"/>
        <v/>
      </c>
    </row>
    <row r="610" spans="1:22" x14ac:dyDescent="0.15">
      <c r="A610" s="188"/>
      <c r="G610" s="74">
        <v>12</v>
      </c>
      <c r="H610" s="85"/>
      <c r="I610" s="85"/>
      <c r="J610" s="86"/>
      <c r="K610" s="86"/>
      <c r="L610" s="87"/>
      <c r="M610" s="85"/>
      <c r="N610" s="87"/>
      <c r="O610" s="86"/>
      <c r="P610" s="88"/>
      <c r="Q610" s="88"/>
      <c r="R610" s="89"/>
      <c r="T610" s="38" t="str">
        <f t="shared" si="37"/>
        <v/>
      </c>
    </row>
    <row r="611" spans="1:22" x14ac:dyDescent="0.15">
      <c r="A611" s="188"/>
      <c r="G611" s="74">
        <v>1</v>
      </c>
      <c r="H611" s="85"/>
      <c r="I611" s="85"/>
      <c r="J611" s="86"/>
      <c r="K611" s="86"/>
      <c r="L611" s="87"/>
      <c r="M611" s="85"/>
      <c r="N611" s="87"/>
      <c r="O611" s="86"/>
      <c r="P611" s="88"/>
      <c r="Q611" s="88"/>
      <c r="R611" s="89"/>
      <c r="T611" s="38" t="str">
        <f t="shared" si="37"/>
        <v/>
      </c>
    </row>
    <row r="612" spans="1:22" x14ac:dyDescent="0.15">
      <c r="A612" s="188"/>
      <c r="G612" s="74">
        <v>2</v>
      </c>
      <c r="H612" s="85"/>
      <c r="I612" s="85"/>
      <c r="J612" s="86"/>
      <c r="K612" s="86"/>
      <c r="L612" s="87"/>
      <c r="M612" s="85"/>
      <c r="N612" s="87"/>
      <c r="O612" s="86"/>
      <c r="P612" s="88"/>
      <c r="Q612" s="88"/>
      <c r="R612" s="89"/>
      <c r="T612" s="38" t="str">
        <f t="shared" si="37"/>
        <v/>
      </c>
    </row>
    <row r="613" spans="1:22" x14ac:dyDescent="0.15">
      <c r="A613" s="188"/>
      <c r="G613" s="74">
        <v>3</v>
      </c>
      <c r="H613" s="85"/>
      <c r="I613" s="85"/>
      <c r="J613" s="86"/>
      <c r="K613" s="86"/>
      <c r="L613" s="87"/>
      <c r="M613" s="85"/>
      <c r="N613" s="87"/>
      <c r="O613" s="86"/>
      <c r="P613" s="88"/>
      <c r="Q613" s="88"/>
      <c r="R613" s="89"/>
      <c r="T613" s="38" t="str">
        <f t="shared" si="37"/>
        <v/>
      </c>
    </row>
    <row r="614" spans="1:22" x14ac:dyDescent="0.15">
      <c r="A614" s="188"/>
    </row>
    <row r="615" spans="1:22" x14ac:dyDescent="0.15">
      <c r="A615" s="188">
        <v>39</v>
      </c>
      <c r="B615" s="71" t="s">
        <v>98</v>
      </c>
      <c r="C615" s="181" t="str">
        <f>IF(C599="","",C599)</f>
        <v/>
      </c>
      <c r="D615" s="181"/>
      <c r="E615" s="181"/>
      <c r="G615" s="169" t="s">
        <v>93</v>
      </c>
      <c r="H615" s="170" t="s">
        <v>81</v>
      </c>
      <c r="I615" s="169" t="s">
        <v>87</v>
      </c>
      <c r="J615" s="169"/>
      <c r="K615" s="169"/>
      <c r="L615" s="169"/>
      <c r="M615" s="169"/>
      <c r="N615" s="169"/>
      <c r="O615" s="169"/>
      <c r="P615" s="169" t="s">
        <v>88</v>
      </c>
      <c r="Q615" s="169"/>
      <c r="R615" s="169"/>
      <c r="T615" s="178" t="s">
        <v>96</v>
      </c>
      <c r="U615" s="178" t="s">
        <v>95</v>
      </c>
      <c r="V615" s="178" t="s">
        <v>97</v>
      </c>
    </row>
    <row r="616" spans="1:22" ht="16.5" customHeight="1" x14ac:dyDescent="0.15">
      <c r="A616" s="188"/>
      <c r="B616" s="71" t="s">
        <v>99</v>
      </c>
      <c r="C616" s="76" t="str">
        <f>IF(C600="","",C600)</f>
        <v/>
      </c>
      <c r="D616" s="77" t="str">
        <f>IF(D600="","",D600)</f>
        <v/>
      </c>
      <c r="E616" s="75"/>
      <c r="G616" s="169"/>
      <c r="H616" s="170"/>
      <c r="I616" s="169" t="s">
        <v>82</v>
      </c>
      <c r="J616" s="169"/>
      <c r="K616" s="169"/>
      <c r="L616" s="169"/>
      <c r="M616" s="169" t="s">
        <v>5</v>
      </c>
      <c r="N616" s="169"/>
      <c r="O616" s="171" t="s">
        <v>94</v>
      </c>
      <c r="P616" s="170" t="s">
        <v>84</v>
      </c>
      <c r="Q616" s="170" t="s">
        <v>85</v>
      </c>
      <c r="R616" s="171" t="s">
        <v>94</v>
      </c>
      <c r="T616" s="178"/>
      <c r="U616" s="178"/>
      <c r="V616" s="178"/>
    </row>
    <row r="617" spans="1:22" x14ac:dyDescent="0.15">
      <c r="A617" s="188"/>
      <c r="B617" s="51"/>
      <c r="C617" s="51"/>
      <c r="D617" s="51"/>
      <c r="E617" s="51"/>
      <c r="G617" s="169"/>
      <c r="H617" s="170"/>
      <c r="I617" s="78" t="s">
        <v>91</v>
      </c>
      <c r="J617" s="78" t="s">
        <v>86</v>
      </c>
      <c r="K617" s="78" t="s">
        <v>83</v>
      </c>
      <c r="L617" s="78" t="s">
        <v>84</v>
      </c>
      <c r="M617" s="78" t="s">
        <v>92</v>
      </c>
      <c r="N617" s="78" t="s">
        <v>85</v>
      </c>
      <c r="O617" s="172"/>
      <c r="P617" s="170"/>
      <c r="Q617" s="170"/>
      <c r="R617" s="172"/>
      <c r="T617" s="178"/>
      <c r="U617" s="178"/>
      <c r="V617" s="178"/>
    </row>
    <row r="618" spans="1:22" x14ac:dyDescent="0.15">
      <c r="A618" s="188"/>
      <c r="B618" s="71" t="s">
        <v>21</v>
      </c>
      <c r="C618" s="176"/>
      <c r="D618" s="176"/>
      <c r="G618" s="74">
        <v>4</v>
      </c>
      <c r="H618" s="85"/>
      <c r="I618" s="85"/>
      <c r="J618" s="86"/>
      <c r="K618" s="86"/>
      <c r="L618" s="87"/>
      <c r="M618" s="85"/>
      <c r="N618" s="87"/>
      <c r="O618" s="86"/>
      <c r="P618" s="88"/>
      <c r="Q618" s="88"/>
      <c r="R618" s="89"/>
      <c r="T618" s="38" t="str">
        <f>IF(H618="","",1)</f>
        <v/>
      </c>
      <c r="U618" s="38" t="str">
        <f>IF(COUNTIF(T618:T629,"&gt;0")=0,"",1)</f>
        <v/>
      </c>
      <c r="V618" s="38" t="str">
        <f>IF(U618=1,COUNTIF(U$10:U618,"&gt;0"),"")</f>
        <v/>
      </c>
    </row>
    <row r="619" spans="1:22" x14ac:dyDescent="0.15">
      <c r="A619" s="188"/>
      <c r="B619" s="71" t="s">
        <v>154</v>
      </c>
      <c r="C619" s="179"/>
      <c r="D619" s="179"/>
      <c r="G619" s="74">
        <v>5</v>
      </c>
      <c r="H619" s="85"/>
      <c r="I619" s="85"/>
      <c r="J619" s="86"/>
      <c r="K619" s="86"/>
      <c r="L619" s="87"/>
      <c r="M619" s="85"/>
      <c r="N619" s="87"/>
      <c r="O619" s="86"/>
      <c r="P619" s="88"/>
      <c r="Q619" s="88"/>
      <c r="R619" s="89"/>
      <c r="T619" s="38" t="str">
        <f t="shared" ref="T619:T629" si="38">IF(H619="","",1)</f>
        <v/>
      </c>
    </row>
    <row r="620" spans="1:22" x14ac:dyDescent="0.15">
      <c r="A620" s="188"/>
      <c r="B620" s="72" t="s">
        <v>101</v>
      </c>
      <c r="C620" s="177"/>
      <c r="D620" s="177"/>
      <c r="G620" s="74">
        <v>6</v>
      </c>
      <c r="H620" s="85"/>
      <c r="I620" s="85"/>
      <c r="J620" s="86"/>
      <c r="K620" s="86"/>
      <c r="L620" s="87"/>
      <c r="M620" s="85"/>
      <c r="N620" s="87"/>
      <c r="O620" s="86"/>
      <c r="P620" s="88"/>
      <c r="Q620" s="88"/>
      <c r="R620" s="89"/>
      <c r="T620" s="38" t="str">
        <f t="shared" si="38"/>
        <v/>
      </c>
    </row>
    <row r="621" spans="1:22" x14ac:dyDescent="0.15">
      <c r="A621" s="188"/>
      <c r="B621" s="165" t="s">
        <v>102</v>
      </c>
      <c r="C621" s="182"/>
      <c r="D621" s="182"/>
      <c r="E621" s="182"/>
      <c r="G621" s="74">
        <v>7</v>
      </c>
      <c r="H621" s="85"/>
      <c r="I621" s="85"/>
      <c r="J621" s="86"/>
      <c r="K621" s="86"/>
      <c r="L621" s="87"/>
      <c r="M621" s="85"/>
      <c r="N621" s="87"/>
      <c r="O621" s="86"/>
      <c r="P621" s="88"/>
      <c r="Q621" s="88"/>
      <c r="R621" s="89"/>
      <c r="T621" s="38" t="str">
        <f t="shared" si="38"/>
        <v/>
      </c>
    </row>
    <row r="622" spans="1:22" x14ac:dyDescent="0.15">
      <c r="A622" s="188"/>
      <c r="B622" s="166"/>
      <c r="C622" s="183"/>
      <c r="D622" s="183"/>
      <c r="E622" s="183"/>
      <c r="G622" s="74">
        <v>8</v>
      </c>
      <c r="H622" s="85"/>
      <c r="I622" s="85"/>
      <c r="J622" s="86"/>
      <c r="K622" s="86"/>
      <c r="L622" s="87"/>
      <c r="M622" s="85"/>
      <c r="N622" s="87"/>
      <c r="O622" s="86"/>
      <c r="P622" s="88"/>
      <c r="Q622" s="88"/>
      <c r="R622" s="89"/>
      <c r="T622" s="38" t="str">
        <f t="shared" si="38"/>
        <v/>
      </c>
    </row>
    <row r="623" spans="1:22" x14ac:dyDescent="0.15">
      <c r="A623" s="188"/>
      <c r="G623" s="74">
        <v>9</v>
      </c>
      <c r="H623" s="85"/>
      <c r="I623" s="85"/>
      <c r="J623" s="86"/>
      <c r="K623" s="86"/>
      <c r="L623" s="87"/>
      <c r="M623" s="85"/>
      <c r="N623" s="87"/>
      <c r="O623" s="86"/>
      <c r="P623" s="88"/>
      <c r="Q623" s="88"/>
      <c r="R623" s="89"/>
      <c r="T623" s="38" t="str">
        <f t="shared" si="38"/>
        <v/>
      </c>
    </row>
    <row r="624" spans="1:22" x14ac:dyDescent="0.15">
      <c r="A624" s="188"/>
      <c r="G624" s="74">
        <v>10</v>
      </c>
      <c r="H624" s="85"/>
      <c r="I624" s="85"/>
      <c r="J624" s="86"/>
      <c r="K624" s="86"/>
      <c r="L624" s="87"/>
      <c r="M624" s="85"/>
      <c r="N624" s="87"/>
      <c r="O624" s="86"/>
      <c r="P624" s="88"/>
      <c r="Q624" s="88"/>
      <c r="R624" s="89"/>
      <c r="T624" s="38" t="str">
        <f t="shared" si="38"/>
        <v/>
      </c>
    </row>
    <row r="625" spans="1:22" x14ac:dyDescent="0.15">
      <c r="A625" s="188"/>
      <c r="G625" s="74">
        <v>11</v>
      </c>
      <c r="H625" s="85"/>
      <c r="I625" s="85"/>
      <c r="J625" s="86"/>
      <c r="K625" s="86"/>
      <c r="L625" s="87"/>
      <c r="M625" s="85"/>
      <c r="N625" s="87"/>
      <c r="O625" s="86"/>
      <c r="P625" s="88"/>
      <c r="Q625" s="88"/>
      <c r="R625" s="89"/>
      <c r="T625" s="38" t="str">
        <f t="shared" si="38"/>
        <v/>
      </c>
    </row>
    <row r="626" spans="1:22" x14ac:dyDescent="0.15">
      <c r="A626" s="188"/>
      <c r="G626" s="74">
        <v>12</v>
      </c>
      <c r="H626" s="85"/>
      <c r="I626" s="85"/>
      <c r="J626" s="86"/>
      <c r="K626" s="86"/>
      <c r="L626" s="87"/>
      <c r="M626" s="85"/>
      <c r="N626" s="87"/>
      <c r="O626" s="86"/>
      <c r="P626" s="88"/>
      <c r="Q626" s="88"/>
      <c r="R626" s="89"/>
      <c r="T626" s="38" t="str">
        <f t="shared" si="38"/>
        <v/>
      </c>
    </row>
    <row r="627" spans="1:22" x14ac:dyDescent="0.15">
      <c r="A627" s="188"/>
      <c r="G627" s="74">
        <v>1</v>
      </c>
      <c r="H627" s="85"/>
      <c r="I627" s="85"/>
      <c r="J627" s="86"/>
      <c r="K627" s="86"/>
      <c r="L627" s="87"/>
      <c r="M627" s="85"/>
      <c r="N627" s="87"/>
      <c r="O627" s="86"/>
      <c r="P627" s="88"/>
      <c r="Q627" s="88"/>
      <c r="R627" s="89"/>
      <c r="T627" s="38" t="str">
        <f t="shared" si="38"/>
        <v/>
      </c>
    </row>
    <row r="628" spans="1:22" x14ac:dyDescent="0.15">
      <c r="A628" s="188"/>
      <c r="G628" s="74">
        <v>2</v>
      </c>
      <c r="H628" s="85"/>
      <c r="I628" s="85"/>
      <c r="J628" s="86"/>
      <c r="K628" s="86"/>
      <c r="L628" s="87"/>
      <c r="M628" s="85"/>
      <c r="N628" s="87"/>
      <c r="O628" s="86"/>
      <c r="P628" s="88"/>
      <c r="Q628" s="88"/>
      <c r="R628" s="89"/>
      <c r="T628" s="38" t="str">
        <f t="shared" si="38"/>
        <v/>
      </c>
    </row>
    <row r="629" spans="1:22" x14ac:dyDescent="0.15">
      <c r="A629" s="188"/>
      <c r="G629" s="74">
        <v>3</v>
      </c>
      <c r="H629" s="85"/>
      <c r="I629" s="85"/>
      <c r="J629" s="86"/>
      <c r="K629" s="86"/>
      <c r="L629" s="87"/>
      <c r="M629" s="85"/>
      <c r="N629" s="87"/>
      <c r="O629" s="86"/>
      <c r="P629" s="88"/>
      <c r="Q629" s="88"/>
      <c r="R629" s="89"/>
      <c r="T629" s="38" t="str">
        <f t="shared" si="38"/>
        <v/>
      </c>
    </row>
    <row r="630" spans="1:22" x14ac:dyDescent="0.15">
      <c r="A630" s="188"/>
    </row>
    <row r="631" spans="1:22" x14ac:dyDescent="0.15">
      <c r="A631" s="188">
        <v>40</v>
      </c>
      <c r="B631" s="71" t="s">
        <v>98</v>
      </c>
      <c r="C631" s="181" t="str">
        <f>IF(C615="","",C615)</f>
        <v/>
      </c>
      <c r="D631" s="181"/>
      <c r="E631" s="181"/>
      <c r="G631" s="169" t="s">
        <v>93</v>
      </c>
      <c r="H631" s="170" t="s">
        <v>81</v>
      </c>
      <c r="I631" s="169" t="s">
        <v>87</v>
      </c>
      <c r="J631" s="169"/>
      <c r="K631" s="169"/>
      <c r="L631" s="169"/>
      <c r="M631" s="169"/>
      <c r="N631" s="169"/>
      <c r="O631" s="169"/>
      <c r="P631" s="169" t="s">
        <v>88</v>
      </c>
      <c r="Q631" s="169"/>
      <c r="R631" s="169"/>
      <c r="T631" s="178" t="s">
        <v>96</v>
      </c>
      <c r="U631" s="178" t="s">
        <v>95</v>
      </c>
      <c r="V631" s="178" t="s">
        <v>97</v>
      </c>
    </row>
    <row r="632" spans="1:22" ht="16.5" customHeight="1" x14ac:dyDescent="0.15">
      <c r="A632" s="188"/>
      <c r="B632" s="71" t="s">
        <v>99</v>
      </c>
      <c r="C632" s="76" t="str">
        <f>IF(C616="","",C616)</f>
        <v/>
      </c>
      <c r="D632" s="77" t="str">
        <f>IF(D616="","",D616)</f>
        <v/>
      </c>
      <c r="E632" s="75"/>
      <c r="G632" s="169"/>
      <c r="H632" s="170"/>
      <c r="I632" s="169" t="s">
        <v>82</v>
      </c>
      <c r="J632" s="169"/>
      <c r="K632" s="169"/>
      <c r="L632" s="169"/>
      <c r="M632" s="169" t="s">
        <v>5</v>
      </c>
      <c r="N632" s="169"/>
      <c r="O632" s="171" t="s">
        <v>94</v>
      </c>
      <c r="P632" s="170" t="s">
        <v>84</v>
      </c>
      <c r="Q632" s="170" t="s">
        <v>85</v>
      </c>
      <c r="R632" s="171" t="s">
        <v>94</v>
      </c>
      <c r="T632" s="178"/>
      <c r="U632" s="178"/>
      <c r="V632" s="178"/>
    </row>
    <row r="633" spans="1:22" x14ac:dyDescent="0.15">
      <c r="A633" s="188"/>
      <c r="B633" s="51"/>
      <c r="C633" s="51"/>
      <c r="D633" s="51"/>
      <c r="E633" s="51"/>
      <c r="G633" s="169"/>
      <c r="H633" s="170"/>
      <c r="I633" s="78" t="s">
        <v>91</v>
      </c>
      <c r="J633" s="78" t="s">
        <v>86</v>
      </c>
      <c r="K633" s="78" t="s">
        <v>83</v>
      </c>
      <c r="L633" s="78" t="s">
        <v>84</v>
      </c>
      <c r="M633" s="78" t="s">
        <v>92</v>
      </c>
      <c r="N633" s="78" t="s">
        <v>85</v>
      </c>
      <c r="O633" s="172"/>
      <c r="P633" s="170"/>
      <c r="Q633" s="170"/>
      <c r="R633" s="172"/>
      <c r="T633" s="178"/>
      <c r="U633" s="178"/>
      <c r="V633" s="178"/>
    </row>
    <row r="634" spans="1:22" x14ac:dyDescent="0.15">
      <c r="A634" s="188"/>
      <c r="B634" s="71" t="s">
        <v>21</v>
      </c>
      <c r="C634" s="176"/>
      <c r="D634" s="176"/>
      <c r="G634" s="74">
        <v>4</v>
      </c>
      <c r="H634" s="85"/>
      <c r="I634" s="85"/>
      <c r="J634" s="86"/>
      <c r="K634" s="86"/>
      <c r="L634" s="87"/>
      <c r="M634" s="85"/>
      <c r="N634" s="87"/>
      <c r="O634" s="86"/>
      <c r="P634" s="88"/>
      <c r="Q634" s="88"/>
      <c r="R634" s="89"/>
      <c r="T634" s="38" t="str">
        <f>IF(H634="","",1)</f>
        <v/>
      </c>
      <c r="U634" s="38" t="str">
        <f>IF(COUNTIF(T634:T645,"&gt;0")=0,"",1)</f>
        <v/>
      </c>
      <c r="V634" s="38" t="str">
        <f>IF(U634=1,COUNTIF(U$10:U634,"&gt;0"),"")</f>
        <v/>
      </c>
    </row>
    <row r="635" spans="1:22" x14ac:dyDescent="0.15">
      <c r="A635" s="188"/>
      <c r="B635" s="71" t="s">
        <v>154</v>
      </c>
      <c r="C635" s="179"/>
      <c r="D635" s="179"/>
      <c r="G635" s="74">
        <v>5</v>
      </c>
      <c r="H635" s="85"/>
      <c r="I635" s="85"/>
      <c r="J635" s="86"/>
      <c r="K635" s="86"/>
      <c r="L635" s="87"/>
      <c r="M635" s="85"/>
      <c r="N635" s="87"/>
      <c r="O635" s="86"/>
      <c r="P635" s="88"/>
      <c r="Q635" s="88"/>
      <c r="R635" s="89"/>
      <c r="T635" s="38" t="str">
        <f t="shared" ref="T635:T645" si="39">IF(H635="","",1)</f>
        <v/>
      </c>
    </row>
    <row r="636" spans="1:22" x14ac:dyDescent="0.15">
      <c r="A636" s="188"/>
      <c r="B636" s="72" t="s">
        <v>101</v>
      </c>
      <c r="C636" s="177"/>
      <c r="D636" s="177"/>
      <c r="G636" s="74">
        <v>6</v>
      </c>
      <c r="H636" s="85"/>
      <c r="I636" s="85"/>
      <c r="J636" s="86"/>
      <c r="K636" s="86"/>
      <c r="L636" s="87"/>
      <c r="M636" s="85"/>
      <c r="N636" s="87"/>
      <c r="O636" s="86"/>
      <c r="P636" s="88"/>
      <c r="Q636" s="88"/>
      <c r="R636" s="89"/>
      <c r="T636" s="38" t="str">
        <f t="shared" si="39"/>
        <v/>
      </c>
    </row>
    <row r="637" spans="1:22" x14ac:dyDescent="0.15">
      <c r="A637" s="188"/>
      <c r="B637" s="165" t="s">
        <v>102</v>
      </c>
      <c r="C637" s="182"/>
      <c r="D637" s="182"/>
      <c r="E637" s="182"/>
      <c r="G637" s="74">
        <v>7</v>
      </c>
      <c r="H637" s="85"/>
      <c r="I637" s="85"/>
      <c r="J637" s="86"/>
      <c r="K637" s="86"/>
      <c r="L637" s="87"/>
      <c r="M637" s="85"/>
      <c r="N637" s="87"/>
      <c r="O637" s="86"/>
      <c r="P637" s="88"/>
      <c r="Q637" s="88"/>
      <c r="R637" s="89"/>
      <c r="T637" s="38" t="str">
        <f t="shared" si="39"/>
        <v/>
      </c>
    </row>
    <row r="638" spans="1:22" x14ac:dyDescent="0.15">
      <c r="A638" s="188"/>
      <c r="B638" s="166"/>
      <c r="C638" s="183"/>
      <c r="D638" s="183"/>
      <c r="E638" s="183"/>
      <c r="G638" s="74">
        <v>8</v>
      </c>
      <c r="H638" s="85"/>
      <c r="I638" s="85"/>
      <c r="J638" s="86"/>
      <c r="K638" s="86"/>
      <c r="L638" s="87"/>
      <c r="M638" s="85"/>
      <c r="N638" s="87"/>
      <c r="O638" s="86"/>
      <c r="P638" s="88"/>
      <c r="Q638" s="88"/>
      <c r="R638" s="89"/>
      <c r="T638" s="38" t="str">
        <f t="shared" si="39"/>
        <v/>
      </c>
    </row>
    <row r="639" spans="1:22" x14ac:dyDescent="0.15">
      <c r="A639" s="188"/>
      <c r="G639" s="74">
        <v>9</v>
      </c>
      <c r="H639" s="85"/>
      <c r="I639" s="85"/>
      <c r="J639" s="86"/>
      <c r="K639" s="86"/>
      <c r="L639" s="87"/>
      <c r="M639" s="85"/>
      <c r="N639" s="87"/>
      <c r="O639" s="86"/>
      <c r="P639" s="88"/>
      <c r="Q639" s="88"/>
      <c r="R639" s="89"/>
      <c r="T639" s="38" t="str">
        <f t="shared" si="39"/>
        <v/>
      </c>
    </row>
    <row r="640" spans="1:22" x14ac:dyDescent="0.15">
      <c r="A640" s="188"/>
      <c r="G640" s="74">
        <v>10</v>
      </c>
      <c r="H640" s="85"/>
      <c r="I640" s="85"/>
      <c r="J640" s="86"/>
      <c r="K640" s="86"/>
      <c r="L640" s="87"/>
      <c r="M640" s="85"/>
      <c r="N640" s="87"/>
      <c r="O640" s="86"/>
      <c r="P640" s="88"/>
      <c r="Q640" s="88"/>
      <c r="R640" s="89"/>
      <c r="T640" s="38" t="str">
        <f t="shared" si="39"/>
        <v/>
      </c>
    </row>
    <row r="641" spans="1:22" x14ac:dyDescent="0.15">
      <c r="A641" s="188"/>
      <c r="G641" s="74">
        <v>11</v>
      </c>
      <c r="H641" s="85"/>
      <c r="I641" s="85"/>
      <c r="J641" s="86"/>
      <c r="K641" s="86"/>
      <c r="L641" s="87"/>
      <c r="M641" s="85"/>
      <c r="N641" s="87"/>
      <c r="O641" s="86"/>
      <c r="P641" s="88"/>
      <c r="Q641" s="88"/>
      <c r="R641" s="89"/>
      <c r="T641" s="38" t="str">
        <f t="shared" si="39"/>
        <v/>
      </c>
    </row>
    <row r="642" spans="1:22" x14ac:dyDescent="0.15">
      <c r="A642" s="188"/>
      <c r="G642" s="74">
        <v>12</v>
      </c>
      <c r="H642" s="85"/>
      <c r="I642" s="85"/>
      <c r="J642" s="86"/>
      <c r="K642" s="86"/>
      <c r="L642" s="87"/>
      <c r="M642" s="85"/>
      <c r="N642" s="87"/>
      <c r="O642" s="86"/>
      <c r="P642" s="88"/>
      <c r="Q642" s="88"/>
      <c r="R642" s="89"/>
      <c r="T642" s="38" t="str">
        <f t="shared" si="39"/>
        <v/>
      </c>
    </row>
    <row r="643" spans="1:22" x14ac:dyDescent="0.15">
      <c r="A643" s="188"/>
      <c r="G643" s="74">
        <v>1</v>
      </c>
      <c r="H643" s="85"/>
      <c r="I643" s="85"/>
      <c r="J643" s="86"/>
      <c r="K643" s="86"/>
      <c r="L643" s="87"/>
      <c r="M643" s="85"/>
      <c r="N643" s="87"/>
      <c r="O643" s="86"/>
      <c r="P643" s="88"/>
      <c r="Q643" s="88"/>
      <c r="R643" s="89"/>
      <c r="T643" s="38" t="str">
        <f t="shared" si="39"/>
        <v/>
      </c>
    </row>
    <row r="644" spans="1:22" x14ac:dyDescent="0.15">
      <c r="A644" s="188"/>
      <c r="G644" s="74">
        <v>2</v>
      </c>
      <c r="H644" s="85"/>
      <c r="I644" s="85"/>
      <c r="J644" s="86"/>
      <c r="K644" s="86"/>
      <c r="L644" s="87"/>
      <c r="M644" s="85"/>
      <c r="N644" s="87"/>
      <c r="O644" s="86"/>
      <c r="P644" s="88"/>
      <c r="Q644" s="88"/>
      <c r="R644" s="89"/>
      <c r="T644" s="38" t="str">
        <f t="shared" si="39"/>
        <v/>
      </c>
    </row>
    <row r="645" spans="1:22" x14ac:dyDescent="0.15">
      <c r="A645" s="188"/>
      <c r="G645" s="74">
        <v>3</v>
      </c>
      <c r="H645" s="85"/>
      <c r="I645" s="85"/>
      <c r="J645" s="86"/>
      <c r="K645" s="86"/>
      <c r="L645" s="87"/>
      <c r="M645" s="85"/>
      <c r="N645" s="87"/>
      <c r="O645" s="86"/>
      <c r="P645" s="88"/>
      <c r="Q645" s="88"/>
      <c r="R645" s="89"/>
      <c r="T645" s="38" t="str">
        <f t="shared" si="39"/>
        <v/>
      </c>
    </row>
    <row r="646" spans="1:22" x14ac:dyDescent="0.15">
      <c r="A646" s="188"/>
    </row>
    <row r="647" spans="1:22" x14ac:dyDescent="0.15">
      <c r="A647" s="188">
        <v>41</v>
      </c>
      <c r="B647" s="71" t="s">
        <v>98</v>
      </c>
      <c r="C647" s="176" t="str">
        <f>IF(C631="","",C631)</f>
        <v/>
      </c>
      <c r="D647" s="176"/>
      <c r="E647" s="176"/>
      <c r="G647" s="169" t="s">
        <v>93</v>
      </c>
      <c r="H647" s="170" t="s">
        <v>81</v>
      </c>
      <c r="I647" s="169" t="s">
        <v>87</v>
      </c>
      <c r="J647" s="169"/>
      <c r="K647" s="169"/>
      <c r="L647" s="169"/>
      <c r="M647" s="169"/>
      <c r="N647" s="169"/>
      <c r="O647" s="169"/>
      <c r="P647" s="169" t="s">
        <v>88</v>
      </c>
      <c r="Q647" s="169"/>
      <c r="R647" s="169"/>
      <c r="T647" s="178" t="s">
        <v>96</v>
      </c>
      <c r="U647" s="178" t="s">
        <v>95</v>
      </c>
      <c r="V647" s="178" t="s">
        <v>97</v>
      </c>
    </row>
    <row r="648" spans="1:22" ht="16.5" customHeight="1" x14ac:dyDescent="0.15">
      <c r="A648" s="188"/>
      <c r="B648" s="71" t="s">
        <v>99</v>
      </c>
      <c r="C648" s="83" t="str">
        <f>IF(C632="","",C632)</f>
        <v/>
      </c>
      <c r="D648" s="84" t="str">
        <f>IF(D632="","",D632)</f>
        <v/>
      </c>
      <c r="G648" s="169"/>
      <c r="H648" s="170"/>
      <c r="I648" s="169" t="s">
        <v>82</v>
      </c>
      <c r="J648" s="169"/>
      <c r="K648" s="169"/>
      <c r="L648" s="169"/>
      <c r="M648" s="169" t="s">
        <v>5</v>
      </c>
      <c r="N648" s="169"/>
      <c r="O648" s="171" t="s">
        <v>94</v>
      </c>
      <c r="P648" s="170" t="s">
        <v>84</v>
      </c>
      <c r="Q648" s="170" t="s">
        <v>85</v>
      </c>
      <c r="R648" s="171" t="s">
        <v>94</v>
      </c>
      <c r="T648" s="178"/>
      <c r="U648" s="178"/>
      <c r="V648" s="178"/>
    </row>
    <row r="649" spans="1:22" x14ac:dyDescent="0.15">
      <c r="A649" s="188"/>
      <c r="G649" s="169"/>
      <c r="H649" s="170"/>
      <c r="I649" s="78" t="s">
        <v>91</v>
      </c>
      <c r="J649" s="78" t="s">
        <v>86</v>
      </c>
      <c r="K649" s="78" t="s">
        <v>83</v>
      </c>
      <c r="L649" s="78" t="s">
        <v>84</v>
      </c>
      <c r="M649" s="78" t="s">
        <v>92</v>
      </c>
      <c r="N649" s="78" t="s">
        <v>85</v>
      </c>
      <c r="O649" s="172"/>
      <c r="P649" s="170"/>
      <c r="Q649" s="170"/>
      <c r="R649" s="172"/>
      <c r="T649" s="178"/>
      <c r="U649" s="178"/>
      <c r="V649" s="178"/>
    </row>
    <row r="650" spans="1:22" x14ac:dyDescent="0.15">
      <c r="A650" s="188"/>
      <c r="B650" s="71" t="s">
        <v>21</v>
      </c>
      <c r="C650" s="176"/>
      <c r="D650" s="176"/>
      <c r="G650" s="74">
        <v>4</v>
      </c>
      <c r="H650" s="85"/>
      <c r="I650" s="85"/>
      <c r="J650" s="86"/>
      <c r="K650" s="86"/>
      <c r="L650" s="87"/>
      <c r="M650" s="85"/>
      <c r="N650" s="87"/>
      <c r="O650" s="86"/>
      <c r="P650" s="88"/>
      <c r="Q650" s="88"/>
      <c r="R650" s="89"/>
      <c r="T650" s="38" t="str">
        <f>IF(H650="","",1)</f>
        <v/>
      </c>
      <c r="U650" s="38" t="str">
        <f>IF(COUNTIF(T650:T661,"&gt;0")=0,"",1)</f>
        <v/>
      </c>
      <c r="V650" s="38" t="str">
        <f>IF(U650=1,COUNTIF(U$10:U650,"&gt;0"),"")</f>
        <v/>
      </c>
    </row>
    <row r="651" spans="1:22" x14ac:dyDescent="0.15">
      <c r="A651" s="188"/>
      <c r="B651" s="71" t="s">
        <v>154</v>
      </c>
      <c r="C651" s="179"/>
      <c r="D651" s="179"/>
      <c r="G651" s="74">
        <v>5</v>
      </c>
      <c r="H651" s="85"/>
      <c r="I651" s="85"/>
      <c r="J651" s="86"/>
      <c r="K651" s="86"/>
      <c r="L651" s="87"/>
      <c r="M651" s="85"/>
      <c r="N651" s="87"/>
      <c r="O651" s="86"/>
      <c r="P651" s="88"/>
      <c r="Q651" s="88"/>
      <c r="R651" s="89"/>
      <c r="T651" s="38" t="str">
        <f t="shared" ref="T651:T661" si="40">IF(H651="","",1)</f>
        <v/>
      </c>
    </row>
    <row r="652" spans="1:22" x14ac:dyDescent="0.15">
      <c r="A652" s="188"/>
      <c r="B652" s="72" t="s">
        <v>101</v>
      </c>
      <c r="C652" s="177"/>
      <c r="D652" s="177"/>
      <c r="G652" s="74">
        <v>6</v>
      </c>
      <c r="H652" s="85"/>
      <c r="I652" s="85"/>
      <c r="J652" s="86"/>
      <c r="K652" s="86"/>
      <c r="L652" s="87"/>
      <c r="M652" s="85"/>
      <c r="N652" s="87"/>
      <c r="O652" s="86"/>
      <c r="P652" s="88"/>
      <c r="Q652" s="88"/>
      <c r="R652" s="89"/>
      <c r="T652" s="38" t="str">
        <f t="shared" si="40"/>
        <v/>
      </c>
    </row>
    <row r="653" spans="1:22" x14ac:dyDescent="0.15">
      <c r="A653" s="188"/>
      <c r="B653" s="165" t="s">
        <v>102</v>
      </c>
      <c r="C653" s="182"/>
      <c r="D653" s="182"/>
      <c r="E653" s="182"/>
      <c r="G653" s="74">
        <v>7</v>
      </c>
      <c r="H653" s="85"/>
      <c r="I653" s="85"/>
      <c r="J653" s="86"/>
      <c r="K653" s="86"/>
      <c r="L653" s="87"/>
      <c r="M653" s="85"/>
      <c r="N653" s="87"/>
      <c r="O653" s="86"/>
      <c r="P653" s="88"/>
      <c r="Q653" s="88"/>
      <c r="R653" s="89"/>
      <c r="T653" s="38" t="str">
        <f t="shared" si="40"/>
        <v/>
      </c>
    </row>
    <row r="654" spans="1:22" x14ac:dyDescent="0.15">
      <c r="A654" s="188"/>
      <c r="B654" s="166"/>
      <c r="C654" s="183"/>
      <c r="D654" s="183"/>
      <c r="E654" s="183"/>
      <c r="G654" s="74">
        <v>8</v>
      </c>
      <c r="H654" s="85"/>
      <c r="I654" s="85"/>
      <c r="J654" s="86"/>
      <c r="K654" s="86"/>
      <c r="L654" s="87"/>
      <c r="M654" s="85"/>
      <c r="N654" s="87"/>
      <c r="O654" s="86"/>
      <c r="P654" s="88"/>
      <c r="Q654" s="88"/>
      <c r="R654" s="89"/>
      <c r="T654" s="38" t="str">
        <f t="shared" si="40"/>
        <v/>
      </c>
    </row>
    <row r="655" spans="1:22" x14ac:dyDescent="0.15">
      <c r="A655" s="188"/>
      <c r="G655" s="74">
        <v>9</v>
      </c>
      <c r="H655" s="85"/>
      <c r="I655" s="85"/>
      <c r="J655" s="86"/>
      <c r="K655" s="86"/>
      <c r="L655" s="87"/>
      <c r="M655" s="85"/>
      <c r="N655" s="87"/>
      <c r="O655" s="86"/>
      <c r="P655" s="88"/>
      <c r="Q655" s="88"/>
      <c r="R655" s="89"/>
      <c r="T655" s="38" t="str">
        <f t="shared" si="40"/>
        <v/>
      </c>
    </row>
    <row r="656" spans="1:22" x14ac:dyDescent="0.15">
      <c r="A656" s="188"/>
      <c r="G656" s="74">
        <v>10</v>
      </c>
      <c r="H656" s="85"/>
      <c r="I656" s="85"/>
      <c r="J656" s="86"/>
      <c r="K656" s="86"/>
      <c r="L656" s="87"/>
      <c r="M656" s="85"/>
      <c r="N656" s="87"/>
      <c r="O656" s="86"/>
      <c r="P656" s="88"/>
      <c r="Q656" s="88"/>
      <c r="R656" s="89"/>
      <c r="T656" s="38" t="str">
        <f t="shared" si="40"/>
        <v/>
      </c>
    </row>
    <row r="657" spans="1:22" x14ac:dyDescent="0.15">
      <c r="A657" s="188"/>
      <c r="B657" s="100"/>
      <c r="C657" s="100"/>
      <c r="D657" s="51"/>
      <c r="E657" s="51"/>
      <c r="G657" s="74">
        <v>11</v>
      </c>
      <c r="H657" s="85"/>
      <c r="I657" s="85"/>
      <c r="J657" s="86"/>
      <c r="K657" s="86"/>
      <c r="L657" s="87"/>
      <c r="M657" s="85"/>
      <c r="N657" s="87"/>
      <c r="O657" s="86"/>
      <c r="P657" s="88"/>
      <c r="Q657" s="88"/>
      <c r="R657" s="89"/>
      <c r="T657" s="38" t="str">
        <f t="shared" si="40"/>
        <v/>
      </c>
    </row>
    <row r="658" spans="1:22" x14ac:dyDescent="0.15">
      <c r="A658" s="188"/>
      <c r="B658" s="100"/>
      <c r="C658" s="100"/>
      <c r="D658" s="51"/>
      <c r="E658" s="51"/>
      <c r="G658" s="74">
        <v>12</v>
      </c>
      <c r="H658" s="85"/>
      <c r="I658" s="85"/>
      <c r="J658" s="86"/>
      <c r="K658" s="86"/>
      <c r="L658" s="87"/>
      <c r="M658" s="85"/>
      <c r="N658" s="87"/>
      <c r="O658" s="86"/>
      <c r="P658" s="88"/>
      <c r="Q658" s="88"/>
      <c r="R658" s="89"/>
      <c r="T658" s="38" t="str">
        <f t="shared" si="40"/>
        <v/>
      </c>
    </row>
    <row r="659" spans="1:22" x14ac:dyDescent="0.15">
      <c r="A659" s="188"/>
      <c r="B659" s="51"/>
      <c r="C659" s="51"/>
      <c r="D659" s="51"/>
      <c r="E659" s="51"/>
      <c r="G659" s="74">
        <v>1</v>
      </c>
      <c r="H659" s="85"/>
      <c r="I659" s="85"/>
      <c r="J659" s="86"/>
      <c r="K659" s="86"/>
      <c r="L659" s="87"/>
      <c r="M659" s="85"/>
      <c r="N659" s="87"/>
      <c r="O659" s="86"/>
      <c r="P659" s="88"/>
      <c r="Q659" s="88"/>
      <c r="R659" s="89"/>
      <c r="T659" s="38" t="str">
        <f t="shared" si="40"/>
        <v/>
      </c>
    </row>
    <row r="660" spans="1:22" x14ac:dyDescent="0.15">
      <c r="A660" s="188"/>
      <c r="B660" s="51"/>
      <c r="C660" s="51"/>
      <c r="D660" s="51"/>
      <c r="E660" s="51"/>
      <c r="G660" s="74">
        <v>2</v>
      </c>
      <c r="H660" s="85"/>
      <c r="I660" s="85"/>
      <c r="J660" s="86"/>
      <c r="K660" s="86"/>
      <c r="L660" s="87"/>
      <c r="M660" s="85"/>
      <c r="N660" s="87"/>
      <c r="O660" s="86"/>
      <c r="P660" s="88"/>
      <c r="Q660" s="88"/>
      <c r="R660" s="89"/>
      <c r="T660" s="38" t="str">
        <f t="shared" si="40"/>
        <v/>
      </c>
    </row>
    <row r="661" spans="1:22" x14ac:dyDescent="0.15">
      <c r="A661" s="188"/>
      <c r="G661" s="74">
        <v>3</v>
      </c>
      <c r="H661" s="85"/>
      <c r="I661" s="85"/>
      <c r="J661" s="86"/>
      <c r="K661" s="86"/>
      <c r="L661" s="87"/>
      <c r="M661" s="85"/>
      <c r="N661" s="87"/>
      <c r="O661" s="86"/>
      <c r="P661" s="88"/>
      <c r="Q661" s="88"/>
      <c r="R661" s="89"/>
      <c r="T661" s="38" t="str">
        <f t="shared" si="40"/>
        <v/>
      </c>
    </row>
    <row r="662" spans="1:22" x14ac:dyDescent="0.15">
      <c r="A662" s="188"/>
    </row>
    <row r="663" spans="1:22" x14ac:dyDescent="0.15">
      <c r="A663" s="188">
        <v>42</v>
      </c>
      <c r="B663" s="71" t="s">
        <v>98</v>
      </c>
      <c r="C663" s="180" t="str">
        <f>IF(C647="","",C647)</f>
        <v/>
      </c>
      <c r="D663" s="180"/>
      <c r="E663" s="180"/>
      <c r="G663" s="169" t="s">
        <v>93</v>
      </c>
      <c r="H663" s="170" t="s">
        <v>81</v>
      </c>
      <c r="I663" s="169" t="s">
        <v>87</v>
      </c>
      <c r="J663" s="169"/>
      <c r="K663" s="169"/>
      <c r="L663" s="169"/>
      <c r="M663" s="169"/>
      <c r="N663" s="169"/>
      <c r="O663" s="169"/>
      <c r="P663" s="169" t="s">
        <v>88</v>
      </c>
      <c r="Q663" s="169"/>
      <c r="R663" s="169"/>
      <c r="T663" s="178" t="s">
        <v>96</v>
      </c>
      <c r="U663" s="178" t="s">
        <v>95</v>
      </c>
      <c r="V663" s="178" t="s">
        <v>97</v>
      </c>
    </row>
    <row r="664" spans="1:22" ht="16.5" customHeight="1" x14ac:dyDescent="0.15">
      <c r="A664" s="188"/>
      <c r="B664" s="71" t="s">
        <v>99</v>
      </c>
      <c r="C664" s="90" t="str">
        <f>IF(C648="","",C648)</f>
        <v/>
      </c>
      <c r="D664" s="91" t="str">
        <f>IF(D648="","",D648)</f>
        <v/>
      </c>
      <c r="E664" s="75"/>
      <c r="G664" s="169"/>
      <c r="H664" s="170"/>
      <c r="I664" s="169" t="s">
        <v>82</v>
      </c>
      <c r="J664" s="169"/>
      <c r="K664" s="169"/>
      <c r="L664" s="169"/>
      <c r="M664" s="169" t="s">
        <v>5</v>
      </c>
      <c r="N664" s="169"/>
      <c r="O664" s="171" t="s">
        <v>94</v>
      </c>
      <c r="P664" s="170" t="s">
        <v>84</v>
      </c>
      <c r="Q664" s="170" t="s">
        <v>85</v>
      </c>
      <c r="R664" s="171" t="s">
        <v>94</v>
      </c>
      <c r="T664" s="178"/>
      <c r="U664" s="178"/>
      <c r="V664" s="178"/>
    </row>
    <row r="665" spans="1:22" x14ac:dyDescent="0.15">
      <c r="A665" s="188"/>
      <c r="B665" s="51"/>
      <c r="C665" s="51"/>
      <c r="D665" s="51"/>
      <c r="E665" s="51"/>
      <c r="G665" s="169"/>
      <c r="H665" s="170"/>
      <c r="I665" s="78" t="s">
        <v>91</v>
      </c>
      <c r="J665" s="78" t="s">
        <v>86</v>
      </c>
      <c r="K665" s="78" t="s">
        <v>83</v>
      </c>
      <c r="L665" s="78" t="s">
        <v>84</v>
      </c>
      <c r="M665" s="78" t="s">
        <v>92</v>
      </c>
      <c r="N665" s="78" t="s">
        <v>85</v>
      </c>
      <c r="O665" s="172"/>
      <c r="P665" s="170"/>
      <c r="Q665" s="170"/>
      <c r="R665" s="172"/>
      <c r="T665" s="178"/>
      <c r="U665" s="178"/>
      <c r="V665" s="178"/>
    </row>
    <row r="666" spans="1:22" x14ac:dyDescent="0.15">
      <c r="A666" s="188"/>
      <c r="B666" s="71" t="s">
        <v>21</v>
      </c>
      <c r="C666" s="176"/>
      <c r="D666" s="176"/>
      <c r="G666" s="74">
        <v>4</v>
      </c>
      <c r="H666" s="85"/>
      <c r="I666" s="85"/>
      <c r="J666" s="86"/>
      <c r="K666" s="86"/>
      <c r="L666" s="87"/>
      <c r="M666" s="85"/>
      <c r="N666" s="87"/>
      <c r="O666" s="86"/>
      <c r="P666" s="88"/>
      <c r="Q666" s="88"/>
      <c r="R666" s="89"/>
      <c r="T666" s="38" t="str">
        <f>IF(H666="","",1)</f>
        <v/>
      </c>
      <c r="U666" s="38" t="str">
        <f>IF(COUNTIF(T666:T677,"&gt;0")=0,"",1)</f>
        <v/>
      </c>
      <c r="V666" s="38" t="str">
        <f>IF(U666=1,COUNTIF(U$10:U666,"&gt;0"),"")</f>
        <v/>
      </c>
    </row>
    <row r="667" spans="1:22" x14ac:dyDescent="0.15">
      <c r="A667" s="188"/>
      <c r="B667" s="71" t="s">
        <v>154</v>
      </c>
      <c r="C667" s="179"/>
      <c r="D667" s="179"/>
      <c r="G667" s="74">
        <v>5</v>
      </c>
      <c r="H667" s="85"/>
      <c r="I667" s="85"/>
      <c r="J667" s="86"/>
      <c r="K667" s="86"/>
      <c r="L667" s="87"/>
      <c r="M667" s="85"/>
      <c r="N667" s="87"/>
      <c r="O667" s="86"/>
      <c r="P667" s="88"/>
      <c r="Q667" s="88"/>
      <c r="R667" s="89"/>
      <c r="T667" s="38" t="str">
        <f t="shared" ref="T667:T677" si="41">IF(H667="","",1)</f>
        <v/>
      </c>
    </row>
    <row r="668" spans="1:22" x14ac:dyDescent="0.15">
      <c r="A668" s="188"/>
      <c r="B668" s="72" t="s">
        <v>101</v>
      </c>
      <c r="C668" s="177"/>
      <c r="D668" s="177"/>
      <c r="G668" s="74">
        <v>6</v>
      </c>
      <c r="H668" s="85"/>
      <c r="I668" s="85"/>
      <c r="J668" s="86"/>
      <c r="K668" s="86"/>
      <c r="L668" s="87"/>
      <c r="M668" s="85"/>
      <c r="N668" s="87"/>
      <c r="O668" s="86"/>
      <c r="P668" s="88"/>
      <c r="Q668" s="88"/>
      <c r="R668" s="89"/>
      <c r="T668" s="38" t="str">
        <f t="shared" si="41"/>
        <v/>
      </c>
    </row>
    <row r="669" spans="1:22" x14ac:dyDescent="0.15">
      <c r="A669" s="188"/>
      <c r="B669" s="165" t="s">
        <v>102</v>
      </c>
      <c r="C669" s="182"/>
      <c r="D669" s="182"/>
      <c r="E669" s="182"/>
      <c r="G669" s="74">
        <v>7</v>
      </c>
      <c r="H669" s="85"/>
      <c r="I669" s="85"/>
      <c r="J669" s="86"/>
      <c r="K669" s="86"/>
      <c r="L669" s="87"/>
      <c r="M669" s="85"/>
      <c r="N669" s="87"/>
      <c r="O669" s="86"/>
      <c r="P669" s="88"/>
      <c r="Q669" s="88"/>
      <c r="R669" s="89"/>
      <c r="T669" s="38" t="str">
        <f t="shared" si="41"/>
        <v/>
      </c>
    </row>
    <row r="670" spans="1:22" x14ac:dyDescent="0.15">
      <c r="A670" s="188"/>
      <c r="B670" s="166"/>
      <c r="C670" s="183"/>
      <c r="D670" s="183"/>
      <c r="E670" s="183"/>
      <c r="G670" s="74">
        <v>8</v>
      </c>
      <c r="H670" s="85"/>
      <c r="I670" s="85"/>
      <c r="J670" s="86"/>
      <c r="K670" s="86"/>
      <c r="L670" s="87"/>
      <c r="M670" s="85"/>
      <c r="N670" s="87"/>
      <c r="O670" s="86"/>
      <c r="P670" s="88"/>
      <c r="Q670" s="88"/>
      <c r="R670" s="89"/>
      <c r="T670" s="38" t="str">
        <f t="shared" si="41"/>
        <v/>
      </c>
    </row>
    <row r="671" spans="1:22" x14ac:dyDescent="0.15">
      <c r="A671" s="188"/>
      <c r="G671" s="74">
        <v>9</v>
      </c>
      <c r="H671" s="85"/>
      <c r="I671" s="85"/>
      <c r="J671" s="86"/>
      <c r="K671" s="86"/>
      <c r="L671" s="87"/>
      <c r="M671" s="85"/>
      <c r="N671" s="87"/>
      <c r="O671" s="86"/>
      <c r="P671" s="88"/>
      <c r="Q671" s="88"/>
      <c r="R671" s="89"/>
      <c r="T671" s="38" t="str">
        <f t="shared" si="41"/>
        <v/>
      </c>
    </row>
    <row r="672" spans="1:22" x14ac:dyDescent="0.15">
      <c r="A672" s="188"/>
      <c r="G672" s="74">
        <v>10</v>
      </c>
      <c r="H672" s="85"/>
      <c r="I672" s="85"/>
      <c r="J672" s="86"/>
      <c r="K672" s="86"/>
      <c r="L672" s="87"/>
      <c r="M672" s="85"/>
      <c r="N672" s="87"/>
      <c r="O672" s="86"/>
      <c r="P672" s="88"/>
      <c r="Q672" s="88"/>
      <c r="R672" s="89"/>
      <c r="T672" s="38" t="str">
        <f t="shared" si="41"/>
        <v/>
      </c>
    </row>
    <row r="673" spans="1:22" x14ac:dyDescent="0.15">
      <c r="A673" s="188"/>
      <c r="G673" s="74">
        <v>11</v>
      </c>
      <c r="H673" s="85"/>
      <c r="I673" s="85"/>
      <c r="J673" s="86"/>
      <c r="K673" s="86"/>
      <c r="L673" s="87"/>
      <c r="M673" s="85"/>
      <c r="N673" s="87"/>
      <c r="O673" s="86"/>
      <c r="P673" s="88"/>
      <c r="Q673" s="88"/>
      <c r="R673" s="89"/>
      <c r="T673" s="38" t="str">
        <f t="shared" si="41"/>
        <v/>
      </c>
    </row>
    <row r="674" spans="1:22" x14ac:dyDescent="0.15">
      <c r="A674" s="188"/>
      <c r="G674" s="74">
        <v>12</v>
      </c>
      <c r="H674" s="85"/>
      <c r="I674" s="85"/>
      <c r="J674" s="86"/>
      <c r="K674" s="86"/>
      <c r="L674" s="87"/>
      <c r="M674" s="85"/>
      <c r="N674" s="87"/>
      <c r="O674" s="86"/>
      <c r="P674" s="88"/>
      <c r="Q674" s="88"/>
      <c r="R674" s="89"/>
      <c r="T674" s="38" t="str">
        <f t="shared" si="41"/>
        <v/>
      </c>
    </row>
    <row r="675" spans="1:22" x14ac:dyDescent="0.15">
      <c r="A675" s="188"/>
      <c r="G675" s="74">
        <v>1</v>
      </c>
      <c r="H675" s="85"/>
      <c r="I675" s="85"/>
      <c r="J675" s="86"/>
      <c r="K675" s="86"/>
      <c r="L675" s="87"/>
      <c r="M675" s="85"/>
      <c r="N675" s="87"/>
      <c r="O675" s="86"/>
      <c r="P675" s="88"/>
      <c r="Q675" s="88"/>
      <c r="R675" s="89"/>
      <c r="T675" s="38" t="str">
        <f t="shared" si="41"/>
        <v/>
      </c>
    </row>
    <row r="676" spans="1:22" x14ac:dyDescent="0.15">
      <c r="A676" s="188"/>
      <c r="G676" s="74">
        <v>2</v>
      </c>
      <c r="H676" s="85"/>
      <c r="I676" s="85"/>
      <c r="J676" s="86"/>
      <c r="K676" s="86"/>
      <c r="L676" s="87"/>
      <c r="M676" s="85"/>
      <c r="N676" s="87"/>
      <c r="O676" s="86"/>
      <c r="P676" s="88"/>
      <c r="Q676" s="88"/>
      <c r="R676" s="89"/>
      <c r="T676" s="38" t="str">
        <f t="shared" si="41"/>
        <v/>
      </c>
    </row>
    <row r="677" spans="1:22" x14ac:dyDescent="0.15">
      <c r="A677" s="188"/>
      <c r="G677" s="74">
        <v>3</v>
      </c>
      <c r="H677" s="85"/>
      <c r="I677" s="85"/>
      <c r="J677" s="86"/>
      <c r="K677" s="86"/>
      <c r="L677" s="87"/>
      <c r="M677" s="85"/>
      <c r="N677" s="87"/>
      <c r="O677" s="86"/>
      <c r="P677" s="88"/>
      <c r="Q677" s="88"/>
      <c r="R677" s="89"/>
      <c r="T677" s="38" t="str">
        <f t="shared" si="41"/>
        <v/>
      </c>
    </row>
    <row r="678" spans="1:22" x14ac:dyDescent="0.15">
      <c r="A678" s="188"/>
    </row>
    <row r="679" spans="1:22" x14ac:dyDescent="0.15">
      <c r="A679" s="188">
        <v>43</v>
      </c>
      <c r="B679" s="71" t="s">
        <v>98</v>
      </c>
      <c r="C679" s="181" t="str">
        <f>IF(C663="","",C663)</f>
        <v/>
      </c>
      <c r="D679" s="181"/>
      <c r="E679" s="181"/>
      <c r="G679" s="169" t="s">
        <v>93</v>
      </c>
      <c r="H679" s="170" t="s">
        <v>81</v>
      </c>
      <c r="I679" s="169" t="s">
        <v>87</v>
      </c>
      <c r="J679" s="169"/>
      <c r="K679" s="169"/>
      <c r="L679" s="169"/>
      <c r="M679" s="169"/>
      <c r="N679" s="169"/>
      <c r="O679" s="169"/>
      <c r="P679" s="169" t="s">
        <v>88</v>
      </c>
      <c r="Q679" s="169"/>
      <c r="R679" s="169"/>
      <c r="T679" s="178" t="s">
        <v>96</v>
      </c>
      <c r="U679" s="178" t="s">
        <v>95</v>
      </c>
      <c r="V679" s="178" t="s">
        <v>97</v>
      </c>
    </row>
    <row r="680" spans="1:22" ht="16.5" customHeight="1" x14ac:dyDescent="0.15">
      <c r="A680" s="188"/>
      <c r="B680" s="71" t="s">
        <v>99</v>
      </c>
      <c r="C680" s="76" t="str">
        <f>IF(C664="","",C664)</f>
        <v/>
      </c>
      <c r="D680" s="77" t="str">
        <f>IF(D664="","",D664)</f>
        <v/>
      </c>
      <c r="E680" s="75"/>
      <c r="G680" s="169"/>
      <c r="H680" s="170"/>
      <c r="I680" s="169" t="s">
        <v>82</v>
      </c>
      <c r="J680" s="169"/>
      <c r="K680" s="169"/>
      <c r="L680" s="169"/>
      <c r="M680" s="169" t="s">
        <v>5</v>
      </c>
      <c r="N680" s="169"/>
      <c r="O680" s="171" t="s">
        <v>94</v>
      </c>
      <c r="P680" s="170" t="s">
        <v>84</v>
      </c>
      <c r="Q680" s="170" t="s">
        <v>85</v>
      </c>
      <c r="R680" s="171" t="s">
        <v>94</v>
      </c>
      <c r="T680" s="178"/>
      <c r="U680" s="178"/>
      <c r="V680" s="178"/>
    </row>
    <row r="681" spans="1:22" x14ac:dyDescent="0.15">
      <c r="A681" s="188"/>
      <c r="B681" s="51"/>
      <c r="C681" s="51"/>
      <c r="D681" s="51"/>
      <c r="E681" s="51"/>
      <c r="G681" s="169"/>
      <c r="H681" s="170"/>
      <c r="I681" s="78" t="s">
        <v>91</v>
      </c>
      <c r="J681" s="78" t="s">
        <v>86</v>
      </c>
      <c r="K681" s="78" t="s">
        <v>83</v>
      </c>
      <c r="L681" s="78" t="s">
        <v>84</v>
      </c>
      <c r="M681" s="78" t="s">
        <v>92</v>
      </c>
      <c r="N681" s="78" t="s">
        <v>85</v>
      </c>
      <c r="O681" s="172"/>
      <c r="P681" s="170"/>
      <c r="Q681" s="170"/>
      <c r="R681" s="172"/>
      <c r="T681" s="178"/>
      <c r="U681" s="178"/>
      <c r="V681" s="178"/>
    </row>
    <row r="682" spans="1:22" x14ac:dyDescent="0.15">
      <c r="A682" s="188"/>
      <c r="B682" s="71" t="s">
        <v>21</v>
      </c>
      <c r="C682" s="184"/>
      <c r="D682" s="185"/>
      <c r="G682" s="74">
        <v>4</v>
      </c>
      <c r="H682" s="85"/>
      <c r="I682" s="85"/>
      <c r="J682" s="86"/>
      <c r="K682" s="86"/>
      <c r="L682" s="87"/>
      <c r="M682" s="85"/>
      <c r="N682" s="87"/>
      <c r="O682" s="86"/>
      <c r="P682" s="88"/>
      <c r="Q682" s="88"/>
      <c r="R682" s="89"/>
      <c r="T682" s="38" t="str">
        <f>IF(H682="","",1)</f>
        <v/>
      </c>
      <c r="U682" s="38" t="str">
        <f>IF(COUNTIF(T682:T693,"&gt;0")=0,"",1)</f>
        <v/>
      </c>
      <c r="V682" s="38" t="str">
        <f>IF(U682=1,COUNTIF(U$10:U682,"&gt;0"),"")</f>
        <v/>
      </c>
    </row>
    <row r="683" spans="1:22" x14ac:dyDescent="0.15">
      <c r="A683" s="188"/>
      <c r="B683" s="71" t="s">
        <v>154</v>
      </c>
      <c r="C683" s="186"/>
      <c r="D683" s="187"/>
      <c r="G683" s="74">
        <v>5</v>
      </c>
      <c r="H683" s="85"/>
      <c r="I683" s="85"/>
      <c r="J683" s="86"/>
      <c r="K683" s="86"/>
      <c r="L683" s="87"/>
      <c r="M683" s="85"/>
      <c r="N683" s="87"/>
      <c r="O683" s="86"/>
      <c r="P683" s="88"/>
      <c r="Q683" s="88"/>
      <c r="R683" s="89"/>
      <c r="T683" s="38" t="str">
        <f t="shared" ref="T683:T693" si="42">IF(H683="","",1)</f>
        <v/>
      </c>
    </row>
    <row r="684" spans="1:22" x14ac:dyDescent="0.15">
      <c r="A684" s="188"/>
      <c r="B684" s="72" t="s">
        <v>101</v>
      </c>
      <c r="C684" s="184"/>
      <c r="D684" s="185"/>
      <c r="G684" s="74">
        <v>6</v>
      </c>
      <c r="H684" s="85"/>
      <c r="I684" s="85"/>
      <c r="J684" s="86"/>
      <c r="K684" s="86"/>
      <c r="L684" s="87"/>
      <c r="M684" s="85"/>
      <c r="N684" s="87"/>
      <c r="O684" s="86"/>
      <c r="P684" s="88"/>
      <c r="Q684" s="88"/>
      <c r="R684" s="89"/>
      <c r="T684" s="38" t="str">
        <f t="shared" si="42"/>
        <v/>
      </c>
    </row>
    <row r="685" spans="1:22" x14ac:dyDescent="0.15">
      <c r="A685" s="188"/>
      <c r="B685" s="165" t="s">
        <v>102</v>
      </c>
      <c r="C685" s="182"/>
      <c r="D685" s="182"/>
      <c r="E685" s="182"/>
      <c r="G685" s="74">
        <v>7</v>
      </c>
      <c r="H685" s="85"/>
      <c r="I685" s="85"/>
      <c r="J685" s="86"/>
      <c r="K685" s="86"/>
      <c r="L685" s="87"/>
      <c r="M685" s="85"/>
      <c r="N685" s="87"/>
      <c r="O685" s="86"/>
      <c r="P685" s="88"/>
      <c r="Q685" s="88"/>
      <c r="R685" s="89"/>
      <c r="T685" s="38" t="str">
        <f t="shared" si="42"/>
        <v/>
      </c>
    </row>
    <row r="686" spans="1:22" x14ac:dyDescent="0.15">
      <c r="A686" s="188"/>
      <c r="B686" s="166"/>
      <c r="C686" s="183"/>
      <c r="D686" s="183"/>
      <c r="E686" s="183"/>
      <c r="G686" s="74">
        <v>8</v>
      </c>
      <c r="H686" s="85"/>
      <c r="I686" s="85"/>
      <c r="J686" s="86"/>
      <c r="K686" s="86"/>
      <c r="L686" s="87"/>
      <c r="M686" s="85"/>
      <c r="N686" s="87"/>
      <c r="O686" s="86"/>
      <c r="P686" s="88"/>
      <c r="Q686" s="88"/>
      <c r="R686" s="89"/>
      <c r="T686" s="38" t="str">
        <f t="shared" si="42"/>
        <v/>
      </c>
    </row>
    <row r="687" spans="1:22" x14ac:dyDescent="0.15">
      <c r="A687" s="188"/>
      <c r="G687" s="74">
        <v>9</v>
      </c>
      <c r="H687" s="85"/>
      <c r="I687" s="85"/>
      <c r="J687" s="86"/>
      <c r="K687" s="86"/>
      <c r="L687" s="87"/>
      <c r="M687" s="85"/>
      <c r="N687" s="87"/>
      <c r="O687" s="86"/>
      <c r="P687" s="88"/>
      <c r="Q687" s="88"/>
      <c r="R687" s="89"/>
      <c r="T687" s="38" t="str">
        <f t="shared" si="42"/>
        <v/>
      </c>
    </row>
    <row r="688" spans="1:22" x14ac:dyDescent="0.15">
      <c r="A688" s="188"/>
      <c r="G688" s="74">
        <v>10</v>
      </c>
      <c r="H688" s="85"/>
      <c r="I688" s="85"/>
      <c r="J688" s="86"/>
      <c r="K688" s="86"/>
      <c r="L688" s="87"/>
      <c r="M688" s="85"/>
      <c r="N688" s="87"/>
      <c r="O688" s="86"/>
      <c r="P688" s="88"/>
      <c r="Q688" s="88"/>
      <c r="R688" s="89"/>
      <c r="T688" s="38" t="str">
        <f t="shared" si="42"/>
        <v/>
      </c>
    </row>
    <row r="689" spans="1:22" x14ac:dyDescent="0.15">
      <c r="A689" s="188"/>
      <c r="G689" s="74">
        <v>11</v>
      </c>
      <c r="H689" s="85"/>
      <c r="I689" s="85"/>
      <c r="J689" s="86"/>
      <c r="K689" s="86"/>
      <c r="L689" s="87"/>
      <c r="M689" s="85"/>
      <c r="N689" s="87"/>
      <c r="O689" s="86"/>
      <c r="P689" s="88"/>
      <c r="Q689" s="88"/>
      <c r="R689" s="89"/>
      <c r="T689" s="38" t="str">
        <f t="shared" si="42"/>
        <v/>
      </c>
    </row>
    <row r="690" spans="1:22" x14ac:dyDescent="0.15">
      <c r="A690" s="188"/>
      <c r="G690" s="74">
        <v>12</v>
      </c>
      <c r="H690" s="85"/>
      <c r="I690" s="85"/>
      <c r="J690" s="86"/>
      <c r="K690" s="86"/>
      <c r="L690" s="87"/>
      <c r="M690" s="85"/>
      <c r="N690" s="87"/>
      <c r="O690" s="86"/>
      <c r="P690" s="88"/>
      <c r="Q690" s="88"/>
      <c r="R690" s="89"/>
      <c r="T690" s="38" t="str">
        <f t="shared" si="42"/>
        <v/>
      </c>
    </row>
    <row r="691" spans="1:22" x14ac:dyDescent="0.15">
      <c r="A691" s="188"/>
      <c r="G691" s="74">
        <v>1</v>
      </c>
      <c r="H691" s="85"/>
      <c r="I691" s="85"/>
      <c r="J691" s="86"/>
      <c r="K691" s="86"/>
      <c r="L691" s="87"/>
      <c r="M691" s="85"/>
      <c r="N691" s="87"/>
      <c r="O691" s="86"/>
      <c r="P691" s="88"/>
      <c r="Q691" s="88"/>
      <c r="R691" s="89"/>
      <c r="T691" s="38" t="str">
        <f t="shared" si="42"/>
        <v/>
      </c>
    </row>
    <row r="692" spans="1:22" x14ac:dyDescent="0.15">
      <c r="A692" s="188"/>
      <c r="G692" s="74">
        <v>2</v>
      </c>
      <c r="H692" s="85"/>
      <c r="I692" s="85"/>
      <c r="J692" s="86"/>
      <c r="K692" s="86"/>
      <c r="L692" s="87"/>
      <c r="M692" s="85"/>
      <c r="N692" s="87"/>
      <c r="O692" s="86"/>
      <c r="P692" s="88"/>
      <c r="Q692" s="88"/>
      <c r="R692" s="89"/>
      <c r="T692" s="38" t="str">
        <f t="shared" si="42"/>
        <v/>
      </c>
    </row>
    <row r="693" spans="1:22" x14ac:dyDescent="0.15">
      <c r="A693" s="188"/>
      <c r="G693" s="74">
        <v>3</v>
      </c>
      <c r="H693" s="85"/>
      <c r="I693" s="85"/>
      <c r="J693" s="86"/>
      <c r="K693" s="86"/>
      <c r="L693" s="87"/>
      <c r="M693" s="85"/>
      <c r="N693" s="87"/>
      <c r="O693" s="86"/>
      <c r="P693" s="88"/>
      <c r="Q693" s="88"/>
      <c r="R693" s="89"/>
      <c r="T693" s="38" t="str">
        <f t="shared" si="42"/>
        <v/>
      </c>
    </row>
    <row r="694" spans="1:22" x14ac:dyDescent="0.15">
      <c r="A694" s="188"/>
    </row>
    <row r="695" spans="1:22" x14ac:dyDescent="0.15">
      <c r="A695" s="188">
        <v>44</v>
      </c>
      <c r="B695" s="71" t="s">
        <v>98</v>
      </c>
      <c r="C695" s="181" t="str">
        <f>IF(C679="","",C679)</f>
        <v/>
      </c>
      <c r="D695" s="181"/>
      <c r="E695" s="181"/>
      <c r="G695" s="169" t="s">
        <v>93</v>
      </c>
      <c r="H695" s="170" t="s">
        <v>81</v>
      </c>
      <c r="I695" s="169" t="s">
        <v>87</v>
      </c>
      <c r="J695" s="169"/>
      <c r="K695" s="169"/>
      <c r="L695" s="169"/>
      <c r="M695" s="169"/>
      <c r="N695" s="169"/>
      <c r="O695" s="169"/>
      <c r="P695" s="169" t="s">
        <v>88</v>
      </c>
      <c r="Q695" s="169"/>
      <c r="R695" s="169"/>
      <c r="T695" s="178" t="s">
        <v>96</v>
      </c>
      <c r="U695" s="178" t="s">
        <v>95</v>
      </c>
      <c r="V695" s="178" t="s">
        <v>97</v>
      </c>
    </row>
    <row r="696" spans="1:22" ht="16.5" customHeight="1" x14ac:dyDescent="0.15">
      <c r="A696" s="188"/>
      <c r="B696" s="71" t="s">
        <v>99</v>
      </c>
      <c r="C696" s="76" t="str">
        <f>IF(C680="","",C680)</f>
        <v/>
      </c>
      <c r="D696" s="77" t="str">
        <f>IF(D680="","",D680)</f>
        <v/>
      </c>
      <c r="E696" s="75"/>
      <c r="G696" s="169"/>
      <c r="H696" s="170"/>
      <c r="I696" s="169" t="s">
        <v>82</v>
      </c>
      <c r="J696" s="169"/>
      <c r="K696" s="169"/>
      <c r="L696" s="169"/>
      <c r="M696" s="169" t="s">
        <v>5</v>
      </c>
      <c r="N696" s="169"/>
      <c r="O696" s="171" t="s">
        <v>94</v>
      </c>
      <c r="P696" s="170" t="s">
        <v>84</v>
      </c>
      <c r="Q696" s="170" t="s">
        <v>85</v>
      </c>
      <c r="R696" s="171" t="s">
        <v>94</v>
      </c>
      <c r="T696" s="178"/>
      <c r="U696" s="178"/>
      <c r="V696" s="178"/>
    </row>
    <row r="697" spans="1:22" x14ac:dyDescent="0.15">
      <c r="A697" s="188"/>
      <c r="B697" s="51"/>
      <c r="C697" s="51"/>
      <c r="D697" s="51"/>
      <c r="E697" s="51"/>
      <c r="G697" s="169"/>
      <c r="H697" s="170"/>
      <c r="I697" s="78" t="s">
        <v>91</v>
      </c>
      <c r="J697" s="78" t="s">
        <v>86</v>
      </c>
      <c r="K697" s="78" t="s">
        <v>83</v>
      </c>
      <c r="L697" s="78" t="s">
        <v>84</v>
      </c>
      <c r="M697" s="78" t="s">
        <v>92</v>
      </c>
      <c r="N697" s="78" t="s">
        <v>85</v>
      </c>
      <c r="O697" s="172"/>
      <c r="P697" s="170"/>
      <c r="Q697" s="170"/>
      <c r="R697" s="172"/>
      <c r="T697" s="178"/>
      <c r="U697" s="178"/>
      <c r="V697" s="178"/>
    </row>
    <row r="698" spans="1:22" x14ac:dyDescent="0.15">
      <c r="A698" s="188"/>
      <c r="B698" s="71" t="s">
        <v>21</v>
      </c>
      <c r="C698" s="176"/>
      <c r="D698" s="176"/>
      <c r="G698" s="74">
        <v>4</v>
      </c>
      <c r="H698" s="85"/>
      <c r="I698" s="85"/>
      <c r="J698" s="86"/>
      <c r="K698" s="86"/>
      <c r="L698" s="87"/>
      <c r="M698" s="85"/>
      <c r="N698" s="87"/>
      <c r="O698" s="86"/>
      <c r="P698" s="88"/>
      <c r="Q698" s="88"/>
      <c r="R698" s="89"/>
      <c r="T698" s="38" t="str">
        <f>IF(H698="","",1)</f>
        <v/>
      </c>
      <c r="U698" s="38" t="str">
        <f>IF(COUNTIF(T698:T709,"&gt;0")=0,"",1)</f>
        <v/>
      </c>
      <c r="V698" s="38" t="str">
        <f>IF(U698=1,COUNTIF(U$10:U698,"&gt;0"),"")</f>
        <v/>
      </c>
    </row>
    <row r="699" spans="1:22" x14ac:dyDescent="0.15">
      <c r="A699" s="188"/>
      <c r="B699" s="71" t="s">
        <v>154</v>
      </c>
      <c r="C699" s="179"/>
      <c r="D699" s="179"/>
      <c r="G699" s="74">
        <v>5</v>
      </c>
      <c r="H699" s="85"/>
      <c r="I699" s="85"/>
      <c r="J699" s="86"/>
      <c r="K699" s="86"/>
      <c r="L699" s="87"/>
      <c r="M699" s="85"/>
      <c r="N699" s="87"/>
      <c r="O699" s="86"/>
      <c r="P699" s="88"/>
      <c r="Q699" s="88"/>
      <c r="R699" s="89"/>
      <c r="T699" s="38" t="str">
        <f t="shared" ref="T699:T709" si="43">IF(H699="","",1)</f>
        <v/>
      </c>
    </row>
    <row r="700" spans="1:22" x14ac:dyDescent="0.15">
      <c r="A700" s="188"/>
      <c r="B700" s="72" t="s">
        <v>101</v>
      </c>
      <c r="C700" s="177"/>
      <c r="D700" s="177"/>
      <c r="G700" s="74">
        <v>6</v>
      </c>
      <c r="H700" s="85"/>
      <c r="I700" s="85"/>
      <c r="J700" s="86"/>
      <c r="K700" s="86"/>
      <c r="L700" s="87"/>
      <c r="M700" s="85"/>
      <c r="N700" s="87"/>
      <c r="O700" s="86"/>
      <c r="P700" s="88"/>
      <c r="Q700" s="88"/>
      <c r="R700" s="89"/>
      <c r="T700" s="38" t="str">
        <f t="shared" si="43"/>
        <v/>
      </c>
    </row>
    <row r="701" spans="1:22" x14ac:dyDescent="0.15">
      <c r="A701" s="188"/>
      <c r="B701" s="165" t="s">
        <v>102</v>
      </c>
      <c r="C701" s="182"/>
      <c r="D701" s="182"/>
      <c r="E701" s="182"/>
      <c r="G701" s="74">
        <v>7</v>
      </c>
      <c r="H701" s="85"/>
      <c r="I701" s="85"/>
      <c r="J701" s="86"/>
      <c r="K701" s="86"/>
      <c r="L701" s="87"/>
      <c r="M701" s="85"/>
      <c r="N701" s="87"/>
      <c r="O701" s="86"/>
      <c r="P701" s="88"/>
      <c r="Q701" s="88"/>
      <c r="R701" s="89"/>
      <c r="T701" s="38" t="str">
        <f t="shared" si="43"/>
        <v/>
      </c>
    </row>
    <row r="702" spans="1:22" x14ac:dyDescent="0.15">
      <c r="A702" s="188"/>
      <c r="B702" s="166"/>
      <c r="C702" s="183"/>
      <c r="D702" s="183"/>
      <c r="E702" s="183"/>
      <c r="G702" s="74">
        <v>8</v>
      </c>
      <c r="H702" s="85"/>
      <c r="I702" s="85"/>
      <c r="J702" s="86"/>
      <c r="K702" s="86"/>
      <c r="L702" s="87"/>
      <c r="M702" s="85"/>
      <c r="N702" s="87"/>
      <c r="O702" s="86"/>
      <c r="P702" s="88"/>
      <c r="Q702" s="88"/>
      <c r="R702" s="89"/>
      <c r="T702" s="38" t="str">
        <f t="shared" si="43"/>
        <v/>
      </c>
    </row>
    <row r="703" spans="1:22" x14ac:dyDescent="0.15">
      <c r="A703" s="188"/>
      <c r="G703" s="74">
        <v>9</v>
      </c>
      <c r="H703" s="85"/>
      <c r="I703" s="85"/>
      <c r="J703" s="86"/>
      <c r="K703" s="86"/>
      <c r="L703" s="87"/>
      <c r="M703" s="85"/>
      <c r="N703" s="87"/>
      <c r="O703" s="86"/>
      <c r="P703" s="88"/>
      <c r="Q703" s="88"/>
      <c r="R703" s="89"/>
      <c r="T703" s="38" t="str">
        <f t="shared" si="43"/>
        <v/>
      </c>
    </row>
    <row r="704" spans="1:22" x14ac:dyDescent="0.15">
      <c r="A704" s="188"/>
      <c r="G704" s="74">
        <v>10</v>
      </c>
      <c r="H704" s="85"/>
      <c r="I704" s="85"/>
      <c r="J704" s="86"/>
      <c r="K704" s="86"/>
      <c r="L704" s="87"/>
      <c r="M704" s="85"/>
      <c r="N704" s="87"/>
      <c r="O704" s="86"/>
      <c r="P704" s="88"/>
      <c r="Q704" s="88"/>
      <c r="R704" s="89"/>
      <c r="T704" s="38" t="str">
        <f t="shared" si="43"/>
        <v/>
      </c>
    </row>
    <row r="705" spans="1:22" x14ac:dyDescent="0.15">
      <c r="A705" s="188"/>
      <c r="G705" s="74">
        <v>11</v>
      </c>
      <c r="H705" s="85"/>
      <c r="I705" s="85"/>
      <c r="J705" s="86"/>
      <c r="K705" s="86"/>
      <c r="L705" s="87"/>
      <c r="M705" s="85"/>
      <c r="N705" s="87"/>
      <c r="O705" s="86"/>
      <c r="P705" s="88"/>
      <c r="Q705" s="88"/>
      <c r="R705" s="89"/>
      <c r="T705" s="38" t="str">
        <f t="shared" si="43"/>
        <v/>
      </c>
    </row>
    <row r="706" spans="1:22" x14ac:dyDescent="0.15">
      <c r="A706" s="188"/>
      <c r="G706" s="74">
        <v>12</v>
      </c>
      <c r="H706" s="85"/>
      <c r="I706" s="85"/>
      <c r="J706" s="86"/>
      <c r="K706" s="86"/>
      <c r="L706" s="87"/>
      <c r="M706" s="85"/>
      <c r="N706" s="87"/>
      <c r="O706" s="86"/>
      <c r="P706" s="88"/>
      <c r="Q706" s="88"/>
      <c r="R706" s="89"/>
      <c r="T706" s="38" t="str">
        <f t="shared" si="43"/>
        <v/>
      </c>
    </row>
    <row r="707" spans="1:22" x14ac:dyDescent="0.15">
      <c r="A707" s="188"/>
      <c r="G707" s="74">
        <v>1</v>
      </c>
      <c r="H707" s="85"/>
      <c r="I707" s="85"/>
      <c r="J707" s="86"/>
      <c r="K707" s="86"/>
      <c r="L707" s="87"/>
      <c r="M707" s="85"/>
      <c r="N707" s="87"/>
      <c r="O707" s="86"/>
      <c r="P707" s="88"/>
      <c r="Q707" s="88"/>
      <c r="R707" s="89"/>
      <c r="T707" s="38" t="str">
        <f t="shared" si="43"/>
        <v/>
      </c>
    </row>
    <row r="708" spans="1:22" x14ac:dyDescent="0.15">
      <c r="A708" s="188"/>
      <c r="G708" s="74">
        <v>2</v>
      </c>
      <c r="H708" s="85"/>
      <c r="I708" s="85"/>
      <c r="J708" s="86"/>
      <c r="K708" s="86"/>
      <c r="L708" s="87"/>
      <c r="M708" s="85"/>
      <c r="N708" s="87"/>
      <c r="O708" s="86"/>
      <c r="P708" s="88"/>
      <c r="Q708" s="88"/>
      <c r="R708" s="89"/>
      <c r="T708" s="38" t="str">
        <f t="shared" si="43"/>
        <v/>
      </c>
    </row>
    <row r="709" spans="1:22" x14ac:dyDescent="0.15">
      <c r="A709" s="188"/>
      <c r="G709" s="74">
        <v>3</v>
      </c>
      <c r="H709" s="85"/>
      <c r="I709" s="85"/>
      <c r="J709" s="86"/>
      <c r="K709" s="86"/>
      <c r="L709" s="87"/>
      <c r="M709" s="85"/>
      <c r="N709" s="87"/>
      <c r="O709" s="86"/>
      <c r="P709" s="88"/>
      <c r="Q709" s="88"/>
      <c r="R709" s="89"/>
      <c r="T709" s="38" t="str">
        <f t="shared" si="43"/>
        <v/>
      </c>
    </row>
    <row r="710" spans="1:22" x14ac:dyDescent="0.15">
      <c r="A710" s="188"/>
    </row>
    <row r="711" spans="1:22" x14ac:dyDescent="0.15">
      <c r="A711" s="188">
        <v>45</v>
      </c>
      <c r="B711" s="71" t="s">
        <v>98</v>
      </c>
      <c r="C711" s="181" t="str">
        <f>IF(C695="","",C695)</f>
        <v/>
      </c>
      <c r="D711" s="181"/>
      <c r="E711" s="181"/>
      <c r="G711" s="169" t="s">
        <v>93</v>
      </c>
      <c r="H711" s="170" t="s">
        <v>81</v>
      </c>
      <c r="I711" s="169" t="s">
        <v>87</v>
      </c>
      <c r="J711" s="169"/>
      <c r="K711" s="169"/>
      <c r="L711" s="169"/>
      <c r="M711" s="169"/>
      <c r="N711" s="169"/>
      <c r="O711" s="169"/>
      <c r="P711" s="169" t="s">
        <v>88</v>
      </c>
      <c r="Q711" s="169"/>
      <c r="R711" s="169"/>
      <c r="T711" s="178" t="s">
        <v>96</v>
      </c>
      <c r="U711" s="178" t="s">
        <v>95</v>
      </c>
      <c r="V711" s="178" t="s">
        <v>97</v>
      </c>
    </row>
    <row r="712" spans="1:22" ht="16.5" customHeight="1" x14ac:dyDescent="0.15">
      <c r="A712" s="188"/>
      <c r="B712" s="71" t="s">
        <v>99</v>
      </c>
      <c r="C712" s="76" t="str">
        <f>IF(C696="","",C696)</f>
        <v/>
      </c>
      <c r="D712" s="77" t="str">
        <f>IF(D696="","",D696)</f>
        <v/>
      </c>
      <c r="E712" s="75"/>
      <c r="G712" s="169"/>
      <c r="H712" s="170"/>
      <c r="I712" s="169" t="s">
        <v>82</v>
      </c>
      <c r="J712" s="169"/>
      <c r="K712" s="169"/>
      <c r="L712" s="169"/>
      <c r="M712" s="169" t="s">
        <v>5</v>
      </c>
      <c r="N712" s="169"/>
      <c r="O712" s="171" t="s">
        <v>94</v>
      </c>
      <c r="P712" s="170" t="s">
        <v>84</v>
      </c>
      <c r="Q712" s="170" t="s">
        <v>85</v>
      </c>
      <c r="R712" s="171" t="s">
        <v>94</v>
      </c>
      <c r="T712" s="178"/>
      <c r="U712" s="178"/>
      <c r="V712" s="178"/>
    </row>
    <row r="713" spans="1:22" x14ac:dyDescent="0.15">
      <c r="A713" s="188"/>
      <c r="B713" s="51"/>
      <c r="C713" s="51"/>
      <c r="D713" s="51"/>
      <c r="E713" s="51"/>
      <c r="G713" s="169"/>
      <c r="H713" s="170"/>
      <c r="I713" s="78" t="s">
        <v>91</v>
      </c>
      <c r="J713" s="78" t="s">
        <v>86</v>
      </c>
      <c r="K713" s="78" t="s">
        <v>83</v>
      </c>
      <c r="L713" s="78" t="s">
        <v>84</v>
      </c>
      <c r="M713" s="78" t="s">
        <v>92</v>
      </c>
      <c r="N713" s="78" t="s">
        <v>85</v>
      </c>
      <c r="O713" s="172"/>
      <c r="P713" s="170"/>
      <c r="Q713" s="170"/>
      <c r="R713" s="172"/>
      <c r="T713" s="178"/>
      <c r="U713" s="178"/>
      <c r="V713" s="178"/>
    </row>
    <row r="714" spans="1:22" x14ac:dyDescent="0.15">
      <c r="A714" s="188"/>
      <c r="B714" s="71" t="s">
        <v>21</v>
      </c>
      <c r="C714" s="176"/>
      <c r="D714" s="176"/>
      <c r="G714" s="74">
        <v>4</v>
      </c>
      <c r="H714" s="85"/>
      <c r="I714" s="85"/>
      <c r="J714" s="86"/>
      <c r="K714" s="86"/>
      <c r="L714" s="87"/>
      <c r="M714" s="85"/>
      <c r="N714" s="87"/>
      <c r="O714" s="86"/>
      <c r="P714" s="88"/>
      <c r="Q714" s="88"/>
      <c r="R714" s="89"/>
      <c r="T714" s="38" t="str">
        <f>IF(H714="","",1)</f>
        <v/>
      </c>
      <c r="U714" s="38" t="str">
        <f>IF(COUNTIF(T714:T725,"&gt;0")=0,"",1)</f>
        <v/>
      </c>
      <c r="V714" s="38" t="str">
        <f>IF(U714=1,COUNTIF(U$10:U714,"&gt;0"),"")</f>
        <v/>
      </c>
    </row>
    <row r="715" spans="1:22" x14ac:dyDescent="0.15">
      <c r="A715" s="188"/>
      <c r="B715" s="71" t="s">
        <v>154</v>
      </c>
      <c r="C715" s="179"/>
      <c r="D715" s="179"/>
      <c r="G715" s="74">
        <v>5</v>
      </c>
      <c r="H715" s="85"/>
      <c r="I715" s="85"/>
      <c r="J715" s="86"/>
      <c r="K715" s="86"/>
      <c r="L715" s="87"/>
      <c r="M715" s="85"/>
      <c r="N715" s="87"/>
      <c r="O715" s="86"/>
      <c r="P715" s="88"/>
      <c r="Q715" s="88"/>
      <c r="R715" s="89"/>
      <c r="T715" s="38" t="str">
        <f t="shared" ref="T715:T725" si="44">IF(H715="","",1)</f>
        <v/>
      </c>
    </row>
    <row r="716" spans="1:22" x14ac:dyDescent="0.15">
      <c r="A716" s="188"/>
      <c r="B716" s="72" t="s">
        <v>101</v>
      </c>
      <c r="C716" s="177"/>
      <c r="D716" s="177"/>
      <c r="G716" s="74">
        <v>6</v>
      </c>
      <c r="H716" s="85"/>
      <c r="I716" s="85"/>
      <c r="J716" s="86"/>
      <c r="K716" s="86"/>
      <c r="L716" s="87"/>
      <c r="M716" s="85"/>
      <c r="N716" s="87"/>
      <c r="O716" s="86"/>
      <c r="P716" s="88"/>
      <c r="Q716" s="88"/>
      <c r="R716" s="89"/>
      <c r="T716" s="38" t="str">
        <f t="shared" si="44"/>
        <v/>
      </c>
    </row>
    <row r="717" spans="1:22" x14ac:dyDescent="0.15">
      <c r="A717" s="188"/>
      <c r="B717" s="165" t="s">
        <v>102</v>
      </c>
      <c r="C717" s="182"/>
      <c r="D717" s="182"/>
      <c r="E717" s="182"/>
      <c r="G717" s="74">
        <v>7</v>
      </c>
      <c r="H717" s="85"/>
      <c r="I717" s="85"/>
      <c r="J717" s="86"/>
      <c r="K717" s="86"/>
      <c r="L717" s="87"/>
      <c r="M717" s="85"/>
      <c r="N717" s="87"/>
      <c r="O717" s="86"/>
      <c r="P717" s="88"/>
      <c r="Q717" s="88"/>
      <c r="R717" s="89"/>
      <c r="T717" s="38" t="str">
        <f t="shared" si="44"/>
        <v/>
      </c>
    </row>
    <row r="718" spans="1:22" x14ac:dyDescent="0.15">
      <c r="A718" s="188"/>
      <c r="B718" s="166"/>
      <c r="C718" s="183"/>
      <c r="D718" s="183"/>
      <c r="E718" s="183"/>
      <c r="G718" s="74">
        <v>8</v>
      </c>
      <c r="H718" s="85"/>
      <c r="I718" s="85"/>
      <c r="J718" s="86"/>
      <c r="K718" s="86"/>
      <c r="L718" s="87"/>
      <c r="M718" s="85"/>
      <c r="N718" s="87"/>
      <c r="O718" s="86"/>
      <c r="P718" s="88"/>
      <c r="Q718" s="88"/>
      <c r="R718" s="89"/>
      <c r="T718" s="38" t="str">
        <f t="shared" si="44"/>
        <v/>
      </c>
    </row>
    <row r="719" spans="1:22" x14ac:dyDescent="0.15">
      <c r="A719" s="188"/>
      <c r="G719" s="74">
        <v>9</v>
      </c>
      <c r="H719" s="85"/>
      <c r="I719" s="85"/>
      <c r="J719" s="86"/>
      <c r="K719" s="86"/>
      <c r="L719" s="87"/>
      <c r="M719" s="85"/>
      <c r="N719" s="87"/>
      <c r="O719" s="86"/>
      <c r="P719" s="88"/>
      <c r="Q719" s="88"/>
      <c r="R719" s="89"/>
      <c r="T719" s="38" t="str">
        <f t="shared" si="44"/>
        <v/>
      </c>
    </row>
    <row r="720" spans="1:22" x14ac:dyDescent="0.15">
      <c r="A720" s="188"/>
      <c r="G720" s="74">
        <v>10</v>
      </c>
      <c r="H720" s="85"/>
      <c r="I720" s="85"/>
      <c r="J720" s="86"/>
      <c r="K720" s="86"/>
      <c r="L720" s="87"/>
      <c r="M720" s="85"/>
      <c r="N720" s="87"/>
      <c r="O720" s="86"/>
      <c r="P720" s="88"/>
      <c r="Q720" s="88"/>
      <c r="R720" s="89"/>
      <c r="T720" s="38" t="str">
        <f t="shared" si="44"/>
        <v/>
      </c>
    </row>
    <row r="721" spans="1:22" x14ac:dyDescent="0.15">
      <c r="A721" s="188"/>
      <c r="G721" s="74">
        <v>11</v>
      </c>
      <c r="H721" s="85"/>
      <c r="I721" s="85"/>
      <c r="J721" s="86"/>
      <c r="K721" s="86"/>
      <c r="L721" s="87"/>
      <c r="M721" s="85"/>
      <c r="N721" s="87"/>
      <c r="O721" s="86"/>
      <c r="P721" s="88"/>
      <c r="Q721" s="88"/>
      <c r="R721" s="89"/>
      <c r="T721" s="38" t="str">
        <f t="shared" si="44"/>
        <v/>
      </c>
    </row>
    <row r="722" spans="1:22" x14ac:dyDescent="0.15">
      <c r="A722" s="188"/>
      <c r="G722" s="74">
        <v>12</v>
      </c>
      <c r="H722" s="85"/>
      <c r="I722" s="85"/>
      <c r="J722" s="86"/>
      <c r="K722" s="86"/>
      <c r="L722" s="87"/>
      <c r="M722" s="85"/>
      <c r="N722" s="87"/>
      <c r="O722" s="86"/>
      <c r="P722" s="88"/>
      <c r="Q722" s="88"/>
      <c r="R722" s="89"/>
      <c r="T722" s="38" t="str">
        <f t="shared" si="44"/>
        <v/>
      </c>
    </row>
    <row r="723" spans="1:22" x14ac:dyDescent="0.15">
      <c r="A723" s="188"/>
      <c r="G723" s="74">
        <v>1</v>
      </c>
      <c r="H723" s="85"/>
      <c r="I723" s="85"/>
      <c r="J723" s="86"/>
      <c r="K723" s="86"/>
      <c r="L723" s="87"/>
      <c r="M723" s="85"/>
      <c r="N723" s="87"/>
      <c r="O723" s="86"/>
      <c r="P723" s="88"/>
      <c r="Q723" s="88"/>
      <c r="R723" s="89"/>
      <c r="T723" s="38" t="str">
        <f t="shared" si="44"/>
        <v/>
      </c>
    </row>
    <row r="724" spans="1:22" x14ac:dyDescent="0.15">
      <c r="A724" s="188"/>
      <c r="G724" s="74">
        <v>2</v>
      </c>
      <c r="H724" s="85"/>
      <c r="I724" s="85"/>
      <c r="J724" s="86"/>
      <c r="K724" s="86"/>
      <c r="L724" s="87"/>
      <c r="M724" s="85"/>
      <c r="N724" s="87"/>
      <c r="O724" s="86"/>
      <c r="P724" s="88"/>
      <c r="Q724" s="88"/>
      <c r="R724" s="89"/>
      <c r="T724" s="38" t="str">
        <f t="shared" si="44"/>
        <v/>
      </c>
    </row>
    <row r="725" spans="1:22" x14ac:dyDescent="0.15">
      <c r="A725" s="188"/>
      <c r="G725" s="74">
        <v>3</v>
      </c>
      <c r="H725" s="85"/>
      <c r="I725" s="85"/>
      <c r="J725" s="86"/>
      <c r="K725" s="86"/>
      <c r="L725" s="87"/>
      <c r="M725" s="85"/>
      <c r="N725" s="87"/>
      <c r="O725" s="86"/>
      <c r="P725" s="88"/>
      <c r="Q725" s="88"/>
      <c r="R725" s="89"/>
      <c r="T725" s="38" t="str">
        <f t="shared" si="44"/>
        <v/>
      </c>
    </row>
    <row r="726" spans="1:22" x14ac:dyDescent="0.15">
      <c r="A726" s="188"/>
    </row>
    <row r="727" spans="1:22" x14ac:dyDescent="0.15">
      <c r="A727" s="188">
        <v>46</v>
      </c>
      <c r="B727" s="71" t="s">
        <v>98</v>
      </c>
      <c r="C727" s="181" t="str">
        <f>IF(C711="","",C711)</f>
        <v/>
      </c>
      <c r="D727" s="181"/>
      <c r="E727" s="181"/>
      <c r="G727" s="169" t="s">
        <v>93</v>
      </c>
      <c r="H727" s="170" t="s">
        <v>81</v>
      </c>
      <c r="I727" s="169" t="s">
        <v>87</v>
      </c>
      <c r="J727" s="169"/>
      <c r="K727" s="169"/>
      <c r="L727" s="169"/>
      <c r="M727" s="169"/>
      <c r="N727" s="169"/>
      <c r="O727" s="169"/>
      <c r="P727" s="169" t="s">
        <v>88</v>
      </c>
      <c r="Q727" s="169"/>
      <c r="R727" s="169"/>
      <c r="T727" s="178" t="s">
        <v>96</v>
      </c>
      <c r="U727" s="178" t="s">
        <v>95</v>
      </c>
      <c r="V727" s="178" t="s">
        <v>97</v>
      </c>
    </row>
    <row r="728" spans="1:22" ht="16.5" customHeight="1" x14ac:dyDescent="0.15">
      <c r="A728" s="188"/>
      <c r="B728" s="71" t="s">
        <v>99</v>
      </c>
      <c r="C728" s="76" t="str">
        <f>IF(C712="","",C712)</f>
        <v/>
      </c>
      <c r="D728" s="77" t="str">
        <f>IF(D712="","",D712)</f>
        <v/>
      </c>
      <c r="E728" s="75"/>
      <c r="G728" s="169"/>
      <c r="H728" s="170"/>
      <c r="I728" s="169" t="s">
        <v>82</v>
      </c>
      <c r="J728" s="169"/>
      <c r="K728" s="169"/>
      <c r="L728" s="169"/>
      <c r="M728" s="169" t="s">
        <v>5</v>
      </c>
      <c r="N728" s="169"/>
      <c r="O728" s="171" t="s">
        <v>94</v>
      </c>
      <c r="P728" s="170" t="s">
        <v>84</v>
      </c>
      <c r="Q728" s="170" t="s">
        <v>85</v>
      </c>
      <c r="R728" s="171" t="s">
        <v>94</v>
      </c>
      <c r="T728" s="178"/>
      <c r="U728" s="178"/>
      <c r="V728" s="178"/>
    </row>
    <row r="729" spans="1:22" x14ac:dyDescent="0.15">
      <c r="A729" s="188"/>
      <c r="B729" s="51"/>
      <c r="C729" s="51"/>
      <c r="D729" s="51"/>
      <c r="E729" s="51"/>
      <c r="G729" s="169"/>
      <c r="H729" s="170"/>
      <c r="I729" s="78" t="s">
        <v>91</v>
      </c>
      <c r="J729" s="78" t="s">
        <v>86</v>
      </c>
      <c r="K729" s="78" t="s">
        <v>83</v>
      </c>
      <c r="L729" s="78" t="s">
        <v>84</v>
      </c>
      <c r="M729" s="78" t="s">
        <v>92</v>
      </c>
      <c r="N729" s="78" t="s">
        <v>85</v>
      </c>
      <c r="O729" s="172"/>
      <c r="P729" s="170"/>
      <c r="Q729" s="170"/>
      <c r="R729" s="172"/>
      <c r="T729" s="178"/>
      <c r="U729" s="178"/>
      <c r="V729" s="178"/>
    </row>
    <row r="730" spans="1:22" x14ac:dyDescent="0.15">
      <c r="A730" s="188"/>
      <c r="B730" s="71" t="s">
        <v>21</v>
      </c>
      <c r="C730" s="176"/>
      <c r="D730" s="176"/>
      <c r="G730" s="74">
        <v>4</v>
      </c>
      <c r="H730" s="85"/>
      <c r="I730" s="85"/>
      <c r="J730" s="86"/>
      <c r="K730" s="86"/>
      <c r="L730" s="87"/>
      <c r="M730" s="85"/>
      <c r="N730" s="87"/>
      <c r="O730" s="86"/>
      <c r="P730" s="88"/>
      <c r="Q730" s="88"/>
      <c r="R730" s="89"/>
      <c r="T730" s="38" t="str">
        <f>IF(H730="","",1)</f>
        <v/>
      </c>
      <c r="U730" s="38" t="str">
        <f>IF(COUNTIF(T730:T741,"&gt;0")=0,"",1)</f>
        <v/>
      </c>
      <c r="V730" s="38" t="str">
        <f>IF(U730=1,COUNTIF(U$10:U730,"&gt;0"),"")</f>
        <v/>
      </c>
    </row>
    <row r="731" spans="1:22" x14ac:dyDescent="0.15">
      <c r="A731" s="188"/>
      <c r="B731" s="71" t="s">
        <v>154</v>
      </c>
      <c r="C731" s="179"/>
      <c r="D731" s="179"/>
      <c r="G731" s="74">
        <v>5</v>
      </c>
      <c r="H731" s="85"/>
      <c r="I731" s="85"/>
      <c r="J731" s="86"/>
      <c r="K731" s="86"/>
      <c r="L731" s="87"/>
      <c r="M731" s="85"/>
      <c r="N731" s="87"/>
      <c r="O731" s="86"/>
      <c r="P731" s="88"/>
      <c r="Q731" s="88"/>
      <c r="R731" s="89"/>
      <c r="T731" s="38" t="str">
        <f t="shared" ref="T731:T741" si="45">IF(H731="","",1)</f>
        <v/>
      </c>
    </row>
    <row r="732" spans="1:22" x14ac:dyDescent="0.15">
      <c r="A732" s="188"/>
      <c r="B732" s="72" t="s">
        <v>101</v>
      </c>
      <c r="C732" s="177"/>
      <c r="D732" s="177"/>
      <c r="G732" s="74">
        <v>6</v>
      </c>
      <c r="H732" s="85"/>
      <c r="I732" s="85"/>
      <c r="J732" s="86"/>
      <c r="K732" s="86"/>
      <c r="L732" s="87"/>
      <c r="M732" s="85"/>
      <c r="N732" s="87"/>
      <c r="O732" s="86"/>
      <c r="P732" s="88"/>
      <c r="Q732" s="88"/>
      <c r="R732" s="89"/>
      <c r="T732" s="38" t="str">
        <f t="shared" si="45"/>
        <v/>
      </c>
    </row>
    <row r="733" spans="1:22" x14ac:dyDescent="0.15">
      <c r="A733" s="188"/>
      <c r="B733" s="165" t="s">
        <v>102</v>
      </c>
      <c r="C733" s="182"/>
      <c r="D733" s="182"/>
      <c r="E733" s="182"/>
      <c r="G733" s="74">
        <v>7</v>
      </c>
      <c r="H733" s="85"/>
      <c r="I733" s="85"/>
      <c r="J733" s="86"/>
      <c r="K733" s="86"/>
      <c r="L733" s="87"/>
      <c r="M733" s="85"/>
      <c r="N733" s="87"/>
      <c r="O733" s="86"/>
      <c r="P733" s="88"/>
      <c r="Q733" s="88"/>
      <c r="R733" s="89"/>
      <c r="T733" s="38" t="str">
        <f t="shared" si="45"/>
        <v/>
      </c>
    </row>
    <row r="734" spans="1:22" x14ac:dyDescent="0.15">
      <c r="A734" s="188"/>
      <c r="B734" s="166"/>
      <c r="C734" s="183"/>
      <c r="D734" s="183"/>
      <c r="E734" s="183"/>
      <c r="G734" s="74">
        <v>8</v>
      </c>
      <c r="H734" s="85"/>
      <c r="I734" s="85"/>
      <c r="J734" s="86"/>
      <c r="K734" s="86"/>
      <c r="L734" s="87"/>
      <c r="M734" s="85"/>
      <c r="N734" s="87"/>
      <c r="O734" s="86"/>
      <c r="P734" s="88"/>
      <c r="Q734" s="88"/>
      <c r="R734" s="89"/>
      <c r="T734" s="38" t="str">
        <f t="shared" si="45"/>
        <v/>
      </c>
    </row>
    <row r="735" spans="1:22" x14ac:dyDescent="0.15">
      <c r="A735" s="188"/>
      <c r="G735" s="74">
        <v>9</v>
      </c>
      <c r="H735" s="85"/>
      <c r="I735" s="85"/>
      <c r="J735" s="86"/>
      <c r="K735" s="86"/>
      <c r="L735" s="87"/>
      <c r="M735" s="85"/>
      <c r="N735" s="87"/>
      <c r="O735" s="86"/>
      <c r="P735" s="88"/>
      <c r="Q735" s="88"/>
      <c r="R735" s="89"/>
      <c r="T735" s="38" t="str">
        <f t="shared" si="45"/>
        <v/>
      </c>
    </row>
    <row r="736" spans="1:22" x14ac:dyDescent="0.15">
      <c r="A736" s="188"/>
      <c r="G736" s="74">
        <v>10</v>
      </c>
      <c r="H736" s="85"/>
      <c r="I736" s="85"/>
      <c r="J736" s="86"/>
      <c r="K736" s="86"/>
      <c r="L736" s="87"/>
      <c r="M736" s="85"/>
      <c r="N736" s="87"/>
      <c r="O736" s="86"/>
      <c r="P736" s="88"/>
      <c r="Q736" s="88"/>
      <c r="R736" s="89"/>
      <c r="T736" s="38" t="str">
        <f t="shared" si="45"/>
        <v/>
      </c>
    </row>
    <row r="737" spans="1:22" x14ac:dyDescent="0.15">
      <c r="A737" s="188"/>
      <c r="G737" s="74">
        <v>11</v>
      </c>
      <c r="H737" s="85"/>
      <c r="I737" s="85"/>
      <c r="J737" s="86"/>
      <c r="K737" s="86"/>
      <c r="L737" s="87"/>
      <c r="M737" s="85"/>
      <c r="N737" s="87"/>
      <c r="O737" s="86"/>
      <c r="P737" s="88"/>
      <c r="Q737" s="88"/>
      <c r="R737" s="89"/>
      <c r="T737" s="38" t="str">
        <f t="shared" si="45"/>
        <v/>
      </c>
    </row>
    <row r="738" spans="1:22" x14ac:dyDescent="0.15">
      <c r="A738" s="188"/>
      <c r="G738" s="74">
        <v>12</v>
      </c>
      <c r="H738" s="85"/>
      <c r="I738" s="85"/>
      <c r="J738" s="86"/>
      <c r="K738" s="86"/>
      <c r="L738" s="87"/>
      <c r="M738" s="85"/>
      <c r="N738" s="87"/>
      <c r="O738" s="86"/>
      <c r="P738" s="88"/>
      <c r="Q738" s="88"/>
      <c r="R738" s="89"/>
      <c r="T738" s="38" t="str">
        <f t="shared" si="45"/>
        <v/>
      </c>
    </row>
    <row r="739" spans="1:22" x14ac:dyDescent="0.15">
      <c r="A739" s="188"/>
      <c r="G739" s="74">
        <v>1</v>
      </c>
      <c r="H739" s="85"/>
      <c r="I739" s="85"/>
      <c r="J739" s="86"/>
      <c r="K739" s="86"/>
      <c r="L739" s="87"/>
      <c r="M739" s="85"/>
      <c r="N739" s="87"/>
      <c r="O739" s="86"/>
      <c r="P739" s="88"/>
      <c r="Q739" s="88"/>
      <c r="R739" s="89"/>
      <c r="T739" s="38" t="str">
        <f t="shared" si="45"/>
        <v/>
      </c>
    </row>
    <row r="740" spans="1:22" x14ac:dyDescent="0.15">
      <c r="A740" s="188"/>
      <c r="G740" s="74">
        <v>2</v>
      </c>
      <c r="H740" s="85"/>
      <c r="I740" s="85"/>
      <c r="J740" s="86"/>
      <c r="K740" s="86"/>
      <c r="L740" s="87"/>
      <c r="M740" s="85"/>
      <c r="N740" s="87"/>
      <c r="O740" s="86"/>
      <c r="P740" s="88"/>
      <c r="Q740" s="88"/>
      <c r="R740" s="89"/>
      <c r="T740" s="38" t="str">
        <f t="shared" si="45"/>
        <v/>
      </c>
    </row>
    <row r="741" spans="1:22" x14ac:dyDescent="0.15">
      <c r="A741" s="188"/>
      <c r="G741" s="74">
        <v>3</v>
      </c>
      <c r="H741" s="85"/>
      <c r="I741" s="85"/>
      <c r="J741" s="86"/>
      <c r="K741" s="86"/>
      <c r="L741" s="87"/>
      <c r="M741" s="85"/>
      <c r="N741" s="87"/>
      <c r="O741" s="86"/>
      <c r="P741" s="88"/>
      <c r="Q741" s="88"/>
      <c r="R741" s="89"/>
      <c r="T741" s="38" t="str">
        <f t="shared" si="45"/>
        <v/>
      </c>
    </row>
    <row r="742" spans="1:22" x14ac:dyDescent="0.15">
      <c r="A742" s="188"/>
    </row>
    <row r="743" spans="1:22" x14ac:dyDescent="0.15">
      <c r="A743" s="188">
        <v>47</v>
      </c>
      <c r="B743" s="71" t="s">
        <v>98</v>
      </c>
      <c r="C743" s="181" t="str">
        <f>IF(C727="","",C727)</f>
        <v/>
      </c>
      <c r="D743" s="181"/>
      <c r="E743" s="181"/>
      <c r="G743" s="169" t="s">
        <v>93</v>
      </c>
      <c r="H743" s="170" t="s">
        <v>81</v>
      </c>
      <c r="I743" s="169" t="s">
        <v>87</v>
      </c>
      <c r="J743" s="169"/>
      <c r="K743" s="169"/>
      <c r="L743" s="169"/>
      <c r="M743" s="169"/>
      <c r="N743" s="169"/>
      <c r="O743" s="169"/>
      <c r="P743" s="169" t="s">
        <v>88</v>
      </c>
      <c r="Q743" s="169"/>
      <c r="R743" s="169"/>
      <c r="T743" s="178" t="s">
        <v>96</v>
      </c>
      <c r="U743" s="178" t="s">
        <v>95</v>
      </c>
      <c r="V743" s="178" t="s">
        <v>97</v>
      </c>
    </row>
    <row r="744" spans="1:22" ht="16.5" customHeight="1" x14ac:dyDescent="0.15">
      <c r="A744" s="188"/>
      <c r="B744" s="71" t="s">
        <v>99</v>
      </c>
      <c r="C744" s="76" t="str">
        <f>IF(C728="","",C728)</f>
        <v/>
      </c>
      <c r="D744" s="77" t="str">
        <f>IF(D728="","",D728)</f>
        <v/>
      </c>
      <c r="E744" s="75"/>
      <c r="G744" s="169"/>
      <c r="H744" s="170"/>
      <c r="I744" s="169" t="s">
        <v>82</v>
      </c>
      <c r="J744" s="169"/>
      <c r="K744" s="169"/>
      <c r="L744" s="169"/>
      <c r="M744" s="169" t="s">
        <v>5</v>
      </c>
      <c r="N744" s="169"/>
      <c r="O744" s="171" t="s">
        <v>94</v>
      </c>
      <c r="P744" s="170" t="s">
        <v>84</v>
      </c>
      <c r="Q744" s="170" t="s">
        <v>85</v>
      </c>
      <c r="R744" s="171" t="s">
        <v>94</v>
      </c>
      <c r="T744" s="178"/>
      <c r="U744" s="178"/>
      <c r="V744" s="178"/>
    </row>
    <row r="745" spans="1:22" x14ac:dyDescent="0.15">
      <c r="A745" s="188"/>
      <c r="B745" s="51"/>
      <c r="C745" s="51"/>
      <c r="D745" s="51"/>
      <c r="E745" s="51"/>
      <c r="G745" s="169"/>
      <c r="H745" s="170"/>
      <c r="I745" s="78" t="s">
        <v>91</v>
      </c>
      <c r="J745" s="78" t="s">
        <v>86</v>
      </c>
      <c r="K745" s="78" t="s">
        <v>83</v>
      </c>
      <c r="L745" s="78" t="s">
        <v>84</v>
      </c>
      <c r="M745" s="78" t="s">
        <v>92</v>
      </c>
      <c r="N745" s="78" t="s">
        <v>85</v>
      </c>
      <c r="O745" s="172"/>
      <c r="P745" s="170"/>
      <c r="Q745" s="170"/>
      <c r="R745" s="172"/>
      <c r="T745" s="178"/>
      <c r="U745" s="178"/>
      <c r="V745" s="178"/>
    </row>
    <row r="746" spans="1:22" x14ac:dyDescent="0.15">
      <c r="A746" s="188"/>
      <c r="B746" s="71" t="s">
        <v>21</v>
      </c>
      <c r="C746" s="176"/>
      <c r="D746" s="176"/>
      <c r="G746" s="74">
        <v>4</v>
      </c>
      <c r="H746" s="85"/>
      <c r="I746" s="85"/>
      <c r="J746" s="86"/>
      <c r="K746" s="86"/>
      <c r="L746" s="87"/>
      <c r="M746" s="85"/>
      <c r="N746" s="87"/>
      <c r="O746" s="86"/>
      <c r="P746" s="88"/>
      <c r="Q746" s="88"/>
      <c r="R746" s="89"/>
      <c r="T746" s="38" t="str">
        <f>IF(H746="","",1)</f>
        <v/>
      </c>
      <c r="U746" s="38" t="str">
        <f>IF(COUNTIF(T746:T757,"&gt;0")=0,"",1)</f>
        <v/>
      </c>
      <c r="V746" s="38" t="str">
        <f>IF(U746=1,COUNTIF(U$10:U746,"&gt;0"),"")</f>
        <v/>
      </c>
    </row>
    <row r="747" spans="1:22" x14ac:dyDescent="0.15">
      <c r="A747" s="188"/>
      <c r="B747" s="71" t="s">
        <v>154</v>
      </c>
      <c r="C747" s="179"/>
      <c r="D747" s="179"/>
      <c r="G747" s="74">
        <v>5</v>
      </c>
      <c r="H747" s="85"/>
      <c r="I747" s="85"/>
      <c r="J747" s="86"/>
      <c r="K747" s="86"/>
      <c r="L747" s="87"/>
      <c r="M747" s="85"/>
      <c r="N747" s="87"/>
      <c r="O747" s="86"/>
      <c r="P747" s="88"/>
      <c r="Q747" s="88"/>
      <c r="R747" s="89"/>
      <c r="T747" s="38" t="str">
        <f t="shared" ref="T747:T757" si="46">IF(H747="","",1)</f>
        <v/>
      </c>
    </row>
    <row r="748" spans="1:22" x14ac:dyDescent="0.15">
      <c r="A748" s="188"/>
      <c r="B748" s="72" t="s">
        <v>101</v>
      </c>
      <c r="C748" s="177"/>
      <c r="D748" s="177"/>
      <c r="G748" s="74">
        <v>6</v>
      </c>
      <c r="H748" s="85"/>
      <c r="I748" s="85"/>
      <c r="J748" s="86"/>
      <c r="K748" s="86"/>
      <c r="L748" s="87"/>
      <c r="M748" s="85"/>
      <c r="N748" s="87"/>
      <c r="O748" s="86"/>
      <c r="P748" s="88"/>
      <c r="Q748" s="88"/>
      <c r="R748" s="89"/>
      <c r="T748" s="38" t="str">
        <f t="shared" si="46"/>
        <v/>
      </c>
    </row>
    <row r="749" spans="1:22" x14ac:dyDescent="0.15">
      <c r="A749" s="188"/>
      <c r="B749" s="165" t="s">
        <v>102</v>
      </c>
      <c r="C749" s="182"/>
      <c r="D749" s="182"/>
      <c r="E749" s="182"/>
      <c r="G749" s="74">
        <v>7</v>
      </c>
      <c r="H749" s="85"/>
      <c r="I749" s="85"/>
      <c r="J749" s="86"/>
      <c r="K749" s="86"/>
      <c r="L749" s="87"/>
      <c r="M749" s="85"/>
      <c r="N749" s="87"/>
      <c r="O749" s="86"/>
      <c r="P749" s="88"/>
      <c r="Q749" s="88"/>
      <c r="R749" s="89"/>
      <c r="T749" s="38" t="str">
        <f t="shared" si="46"/>
        <v/>
      </c>
    </row>
    <row r="750" spans="1:22" x14ac:dyDescent="0.15">
      <c r="A750" s="188"/>
      <c r="B750" s="166"/>
      <c r="C750" s="183"/>
      <c r="D750" s="183"/>
      <c r="E750" s="183"/>
      <c r="G750" s="74">
        <v>8</v>
      </c>
      <c r="H750" s="85"/>
      <c r="I750" s="85"/>
      <c r="J750" s="86"/>
      <c r="K750" s="86"/>
      <c r="L750" s="87"/>
      <c r="M750" s="85"/>
      <c r="N750" s="87"/>
      <c r="O750" s="86"/>
      <c r="P750" s="88"/>
      <c r="Q750" s="88"/>
      <c r="R750" s="89"/>
      <c r="T750" s="38" t="str">
        <f t="shared" si="46"/>
        <v/>
      </c>
    </row>
    <row r="751" spans="1:22" x14ac:dyDescent="0.15">
      <c r="A751" s="188"/>
      <c r="G751" s="74">
        <v>9</v>
      </c>
      <c r="H751" s="85"/>
      <c r="I751" s="85"/>
      <c r="J751" s="86"/>
      <c r="K751" s="86"/>
      <c r="L751" s="87"/>
      <c r="M751" s="85"/>
      <c r="N751" s="87"/>
      <c r="O751" s="86"/>
      <c r="P751" s="88"/>
      <c r="Q751" s="88"/>
      <c r="R751" s="89"/>
      <c r="T751" s="38" t="str">
        <f t="shared" si="46"/>
        <v/>
      </c>
    </row>
    <row r="752" spans="1:22" x14ac:dyDescent="0.15">
      <c r="A752" s="188"/>
      <c r="G752" s="74">
        <v>10</v>
      </c>
      <c r="H752" s="85"/>
      <c r="I752" s="85"/>
      <c r="J752" s="86"/>
      <c r="K752" s="86"/>
      <c r="L752" s="87"/>
      <c r="M752" s="85"/>
      <c r="N752" s="87"/>
      <c r="O752" s="86"/>
      <c r="P752" s="88"/>
      <c r="Q752" s="88"/>
      <c r="R752" s="89"/>
      <c r="T752" s="38" t="str">
        <f t="shared" si="46"/>
        <v/>
      </c>
    </row>
    <row r="753" spans="1:22" x14ac:dyDescent="0.15">
      <c r="A753" s="188"/>
      <c r="G753" s="74">
        <v>11</v>
      </c>
      <c r="H753" s="85"/>
      <c r="I753" s="85"/>
      <c r="J753" s="86"/>
      <c r="K753" s="86"/>
      <c r="L753" s="87"/>
      <c r="M753" s="85"/>
      <c r="N753" s="87"/>
      <c r="O753" s="86"/>
      <c r="P753" s="88"/>
      <c r="Q753" s="88"/>
      <c r="R753" s="89"/>
      <c r="T753" s="38" t="str">
        <f t="shared" si="46"/>
        <v/>
      </c>
    </row>
    <row r="754" spans="1:22" x14ac:dyDescent="0.15">
      <c r="A754" s="188"/>
      <c r="G754" s="74">
        <v>12</v>
      </c>
      <c r="H754" s="85"/>
      <c r="I754" s="85"/>
      <c r="J754" s="86"/>
      <c r="K754" s="86"/>
      <c r="L754" s="87"/>
      <c r="M754" s="85"/>
      <c r="N754" s="87"/>
      <c r="O754" s="86"/>
      <c r="P754" s="88"/>
      <c r="Q754" s="88"/>
      <c r="R754" s="89"/>
      <c r="T754" s="38" t="str">
        <f t="shared" si="46"/>
        <v/>
      </c>
    </row>
    <row r="755" spans="1:22" x14ac:dyDescent="0.15">
      <c r="A755" s="188"/>
      <c r="G755" s="74">
        <v>1</v>
      </c>
      <c r="H755" s="85"/>
      <c r="I755" s="85"/>
      <c r="J755" s="86"/>
      <c r="K755" s="86"/>
      <c r="L755" s="87"/>
      <c r="M755" s="85"/>
      <c r="N755" s="87"/>
      <c r="O755" s="86"/>
      <c r="P755" s="88"/>
      <c r="Q755" s="88"/>
      <c r="R755" s="89"/>
      <c r="T755" s="38" t="str">
        <f t="shared" si="46"/>
        <v/>
      </c>
    </row>
    <row r="756" spans="1:22" x14ac:dyDescent="0.15">
      <c r="A756" s="188"/>
      <c r="G756" s="74">
        <v>2</v>
      </c>
      <c r="H756" s="85"/>
      <c r="I756" s="85"/>
      <c r="J756" s="86"/>
      <c r="K756" s="86"/>
      <c r="L756" s="87"/>
      <c r="M756" s="85"/>
      <c r="N756" s="87"/>
      <c r="O756" s="86"/>
      <c r="P756" s="88"/>
      <c r="Q756" s="88"/>
      <c r="R756" s="89"/>
      <c r="T756" s="38" t="str">
        <f t="shared" si="46"/>
        <v/>
      </c>
    </row>
    <row r="757" spans="1:22" x14ac:dyDescent="0.15">
      <c r="A757" s="188"/>
      <c r="G757" s="74">
        <v>3</v>
      </c>
      <c r="H757" s="85"/>
      <c r="I757" s="85"/>
      <c r="J757" s="86"/>
      <c r="K757" s="86"/>
      <c r="L757" s="87"/>
      <c r="M757" s="85"/>
      <c r="N757" s="87"/>
      <c r="O757" s="86"/>
      <c r="P757" s="88"/>
      <c r="Q757" s="88"/>
      <c r="R757" s="89"/>
      <c r="T757" s="38" t="str">
        <f t="shared" si="46"/>
        <v/>
      </c>
    </row>
    <row r="758" spans="1:22" x14ac:dyDescent="0.15">
      <c r="A758" s="188"/>
    </row>
    <row r="759" spans="1:22" x14ac:dyDescent="0.15">
      <c r="A759" s="188">
        <v>48</v>
      </c>
      <c r="B759" s="71" t="s">
        <v>98</v>
      </c>
      <c r="C759" s="181" t="str">
        <f>IF(C743="","",C743)</f>
        <v/>
      </c>
      <c r="D759" s="181"/>
      <c r="E759" s="181"/>
      <c r="G759" s="169" t="s">
        <v>93</v>
      </c>
      <c r="H759" s="170" t="s">
        <v>81</v>
      </c>
      <c r="I759" s="169" t="s">
        <v>87</v>
      </c>
      <c r="J759" s="169"/>
      <c r="K759" s="169"/>
      <c r="L759" s="169"/>
      <c r="M759" s="169"/>
      <c r="N759" s="169"/>
      <c r="O759" s="169"/>
      <c r="P759" s="169" t="s">
        <v>88</v>
      </c>
      <c r="Q759" s="169"/>
      <c r="R759" s="169"/>
      <c r="T759" s="178" t="s">
        <v>96</v>
      </c>
      <c r="U759" s="178" t="s">
        <v>95</v>
      </c>
      <c r="V759" s="178" t="s">
        <v>97</v>
      </c>
    </row>
    <row r="760" spans="1:22" ht="16.5" customHeight="1" x14ac:dyDescent="0.15">
      <c r="A760" s="188"/>
      <c r="B760" s="71" t="s">
        <v>99</v>
      </c>
      <c r="C760" s="76" t="str">
        <f>IF(C744="","",C744)</f>
        <v/>
      </c>
      <c r="D760" s="77" t="str">
        <f>IF(D744="","",D744)</f>
        <v/>
      </c>
      <c r="E760" s="75"/>
      <c r="G760" s="169"/>
      <c r="H760" s="170"/>
      <c r="I760" s="169" t="s">
        <v>82</v>
      </c>
      <c r="J760" s="169"/>
      <c r="K760" s="169"/>
      <c r="L760" s="169"/>
      <c r="M760" s="169" t="s">
        <v>5</v>
      </c>
      <c r="N760" s="169"/>
      <c r="O760" s="171" t="s">
        <v>94</v>
      </c>
      <c r="P760" s="170" t="s">
        <v>84</v>
      </c>
      <c r="Q760" s="170" t="s">
        <v>85</v>
      </c>
      <c r="R760" s="171" t="s">
        <v>94</v>
      </c>
      <c r="T760" s="178"/>
      <c r="U760" s="178"/>
      <c r="V760" s="178"/>
    </row>
    <row r="761" spans="1:22" x14ac:dyDescent="0.15">
      <c r="A761" s="188"/>
      <c r="B761" s="51"/>
      <c r="C761" s="51"/>
      <c r="D761" s="51"/>
      <c r="E761" s="51"/>
      <c r="G761" s="169"/>
      <c r="H761" s="170"/>
      <c r="I761" s="78" t="s">
        <v>91</v>
      </c>
      <c r="J761" s="78" t="s">
        <v>86</v>
      </c>
      <c r="K761" s="78" t="s">
        <v>83</v>
      </c>
      <c r="L761" s="78" t="s">
        <v>84</v>
      </c>
      <c r="M761" s="78" t="s">
        <v>92</v>
      </c>
      <c r="N761" s="78" t="s">
        <v>85</v>
      </c>
      <c r="O761" s="172"/>
      <c r="P761" s="170"/>
      <c r="Q761" s="170"/>
      <c r="R761" s="172"/>
      <c r="T761" s="178"/>
      <c r="U761" s="178"/>
      <c r="V761" s="178"/>
    </row>
    <row r="762" spans="1:22" x14ac:dyDescent="0.15">
      <c r="A762" s="188"/>
      <c r="B762" s="71" t="s">
        <v>21</v>
      </c>
      <c r="C762" s="176"/>
      <c r="D762" s="176"/>
      <c r="G762" s="74">
        <v>4</v>
      </c>
      <c r="H762" s="85"/>
      <c r="I762" s="85"/>
      <c r="J762" s="86"/>
      <c r="K762" s="86"/>
      <c r="L762" s="87"/>
      <c r="M762" s="85"/>
      <c r="N762" s="87"/>
      <c r="O762" s="86"/>
      <c r="P762" s="88"/>
      <c r="Q762" s="88"/>
      <c r="R762" s="89"/>
      <c r="T762" s="38" t="str">
        <f>IF(H762="","",1)</f>
        <v/>
      </c>
      <c r="U762" s="38" t="str">
        <f>IF(COUNTIF(T762:T773,"&gt;0")=0,"",1)</f>
        <v/>
      </c>
      <c r="V762" s="38" t="str">
        <f>IF(U762=1,COUNTIF(U$10:U762,"&gt;0"),"")</f>
        <v/>
      </c>
    </row>
    <row r="763" spans="1:22" x14ac:dyDescent="0.15">
      <c r="A763" s="188"/>
      <c r="B763" s="71" t="s">
        <v>154</v>
      </c>
      <c r="C763" s="179"/>
      <c r="D763" s="179"/>
      <c r="G763" s="74">
        <v>5</v>
      </c>
      <c r="H763" s="85"/>
      <c r="I763" s="85"/>
      <c r="J763" s="86"/>
      <c r="K763" s="86"/>
      <c r="L763" s="87"/>
      <c r="M763" s="85"/>
      <c r="N763" s="87"/>
      <c r="O763" s="86"/>
      <c r="P763" s="88"/>
      <c r="Q763" s="88"/>
      <c r="R763" s="89"/>
      <c r="T763" s="38" t="str">
        <f t="shared" ref="T763:T773" si="47">IF(H763="","",1)</f>
        <v/>
      </c>
    </row>
    <row r="764" spans="1:22" x14ac:dyDescent="0.15">
      <c r="A764" s="188"/>
      <c r="B764" s="72" t="s">
        <v>101</v>
      </c>
      <c r="C764" s="177"/>
      <c r="D764" s="177"/>
      <c r="G764" s="74">
        <v>6</v>
      </c>
      <c r="H764" s="85"/>
      <c r="I764" s="85"/>
      <c r="J764" s="86"/>
      <c r="K764" s="86"/>
      <c r="L764" s="87"/>
      <c r="M764" s="85"/>
      <c r="N764" s="87"/>
      <c r="O764" s="86"/>
      <c r="P764" s="88"/>
      <c r="Q764" s="88"/>
      <c r="R764" s="89"/>
      <c r="T764" s="38" t="str">
        <f t="shared" si="47"/>
        <v/>
      </c>
    </row>
    <row r="765" spans="1:22" x14ac:dyDescent="0.15">
      <c r="A765" s="188"/>
      <c r="B765" s="165" t="s">
        <v>102</v>
      </c>
      <c r="C765" s="182"/>
      <c r="D765" s="182"/>
      <c r="E765" s="182"/>
      <c r="G765" s="74">
        <v>7</v>
      </c>
      <c r="H765" s="85"/>
      <c r="I765" s="85"/>
      <c r="J765" s="86"/>
      <c r="K765" s="86"/>
      <c r="L765" s="87"/>
      <c r="M765" s="85"/>
      <c r="N765" s="87"/>
      <c r="O765" s="86"/>
      <c r="P765" s="88"/>
      <c r="Q765" s="88"/>
      <c r="R765" s="89"/>
      <c r="T765" s="38" t="str">
        <f t="shared" si="47"/>
        <v/>
      </c>
    </row>
    <row r="766" spans="1:22" x14ac:dyDescent="0.15">
      <c r="A766" s="188"/>
      <c r="B766" s="166"/>
      <c r="C766" s="183"/>
      <c r="D766" s="183"/>
      <c r="E766" s="183"/>
      <c r="G766" s="74">
        <v>8</v>
      </c>
      <c r="H766" s="85"/>
      <c r="I766" s="85"/>
      <c r="J766" s="86"/>
      <c r="K766" s="86"/>
      <c r="L766" s="87"/>
      <c r="M766" s="85"/>
      <c r="N766" s="87"/>
      <c r="O766" s="86"/>
      <c r="P766" s="88"/>
      <c r="Q766" s="88"/>
      <c r="R766" s="89"/>
      <c r="T766" s="38" t="str">
        <f t="shared" si="47"/>
        <v/>
      </c>
    </row>
    <row r="767" spans="1:22" x14ac:dyDescent="0.15">
      <c r="A767" s="188"/>
      <c r="G767" s="74">
        <v>9</v>
      </c>
      <c r="H767" s="85"/>
      <c r="I767" s="85"/>
      <c r="J767" s="86"/>
      <c r="K767" s="86"/>
      <c r="L767" s="87"/>
      <c r="M767" s="85"/>
      <c r="N767" s="87"/>
      <c r="O767" s="86"/>
      <c r="P767" s="88"/>
      <c r="Q767" s="88"/>
      <c r="R767" s="89"/>
      <c r="T767" s="38" t="str">
        <f t="shared" si="47"/>
        <v/>
      </c>
    </row>
    <row r="768" spans="1:22" x14ac:dyDescent="0.15">
      <c r="A768" s="188"/>
      <c r="G768" s="74">
        <v>10</v>
      </c>
      <c r="H768" s="85"/>
      <c r="I768" s="85"/>
      <c r="J768" s="86"/>
      <c r="K768" s="86"/>
      <c r="L768" s="87"/>
      <c r="M768" s="85"/>
      <c r="N768" s="87"/>
      <c r="O768" s="86"/>
      <c r="P768" s="88"/>
      <c r="Q768" s="88"/>
      <c r="R768" s="89"/>
      <c r="T768" s="38" t="str">
        <f t="shared" si="47"/>
        <v/>
      </c>
    </row>
    <row r="769" spans="1:22" x14ac:dyDescent="0.15">
      <c r="A769" s="188"/>
      <c r="G769" s="74">
        <v>11</v>
      </c>
      <c r="H769" s="85"/>
      <c r="I769" s="85"/>
      <c r="J769" s="86"/>
      <c r="K769" s="86"/>
      <c r="L769" s="87"/>
      <c r="M769" s="85"/>
      <c r="N769" s="87"/>
      <c r="O769" s="86"/>
      <c r="P769" s="88"/>
      <c r="Q769" s="88"/>
      <c r="R769" s="89"/>
      <c r="T769" s="38" t="str">
        <f t="shared" si="47"/>
        <v/>
      </c>
    </row>
    <row r="770" spans="1:22" x14ac:dyDescent="0.15">
      <c r="A770" s="188"/>
      <c r="G770" s="74">
        <v>12</v>
      </c>
      <c r="H770" s="85"/>
      <c r="I770" s="85"/>
      <c r="J770" s="86"/>
      <c r="K770" s="86"/>
      <c r="L770" s="87"/>
      <c r="M770" s="85"/>
      <c r="N770" s="87"/>
      <c r="O770" s="86"/>
      <c r="P770" s="88"/>
      <c r="Q770" s="88"/>
      <c r="R770" s="89"/>
      <c r="T770" s="38" t="str">
        <f t="shared" si="47"/>
        <v/>
      </c>
    </row>
    <row r="771" spans="1:22" x14ac:dyDescent="0.15">
      <c r="A771" s="188"/>
      <c r="G771" s="74">
        <v>1</v>
      </c>
      <c r="H771" s="85"/>
      <c r="I771" s="85"/>
      <c r="J771" s="86"/>
      <c r="K771" s="86"/>
      <c r="L771" s="87"/>
      <c r="M771" s="85"/>
      <c r="N771" s="87"/>
      <c r="O771" s="86"/>
      <c r="P771" s="88"/>
      <c r="Q771" s="88"/>
      <c r="R771" s="89"/>
      <c r="T771" s="38" t="str">
        <f t="shared" si="47"/>
        <v/>
      </c>
    </row>
    <row r="772" spans="1:22" x14ac:dyDescent="0.15">
      <c r="A772" s="188"/>
      <c r="G772" s="74">
        <v>2</v>
      </c>
      <c r="H772" s="85"/>
      <c r="I772" s="85"/>
      <c r="J772" s="86"/>
      <c r="K772" s="86"/>
      <c r="L772" s="87"/>
      <c r="M772" s="85"/>
      <c r="N772" s="87"/>
      <c r="O772" s="86"/>
      <c r="P772" s="88"/>
      <c r="Q772" s="88"/>
      <c r="R772" s="89"/>
      <c r="T772" s="38" t="str">
        <f t="shared" si="47"/>
        <v/>
      </c>
    </row>
    <row r="773" spans="1:22" x14ac:dyDescent="0.15">
      <c r="A773" s="188"/>
      <c r="G773" s="74">
        <v>3</v>
      </c>
      <c r="H773" s="85"/>
      <c r="I773" s="85"/>
      <c r="J773" s="86"/>
      <c r="K773" s="86"/>
      <c r="L773" s="87"/>
      <c r="M773" s="85"/>
      <c r="N773" s="87"/>
      <c r="O773" s="86"/>
      <c r="P773" s="88"/>
      <c r="Q773" s="88"/>
      <c r="R773" s="89"/>
      <c r="T773" s="38" t="str">
        <f t="shared" si="47"/>
        <v/>
      </c>
    </row>
    <row r="774" spans="1:22" x14ac:dyDescent="0.15">
      <c r="A774" s="188"/>
    </row>
    <row r="775" spans="1:22" x14ac:dyDescent="0.15">
      <c r="A775" s="188">
        <v>49</v>
      </c>
      <c r="B775" s="71" t="s">
        <v>98</v>
      </c>
      <c r="C775" s="181" t="str">
        <f>IF(C759="","",C759)</f>
        <v/>
      </c>
      <c r="D775" s="181"/>
      <c r="E775" s="181"/>
      <c r="G775" s="169" t="s">
        <v>93</v>
      </c>
      <c r="H775" s="170" t="s">
        <v>81</v>
      </c>
      <c r="I775" s="169" t="s">
        <v>87</v>
      </c>
      <c r="J775" s="169"/>
      <c r="K775" s="169"/>
      <c r="L775" s="169"/>
      <c r="M775" s="169"/>
      <c r="N775" s="169"/>
      <c r="O775" s="169"/>
      <c r="P775" s="169" t="s">
        <v>88</v>
      </c>
      <c r="Q775" s="169"/>
      <c r="R775" s="169"/>
      <c r="T775" s="178" t="s">
        <v>96</v>
      </c>
      <c r="U775" s="178" t="s">
        <v>95</v>
      </c>
      <c r="V775" s="178" t="s">
        <v>97</v>
      </c>
    </row>
    <row r="776" spans="1:22" ht="16.5" customHeight="1" x14ac:dyDescent="0.15">
      <c r="A776" s="188"/>
      <c r="B776" s="71" t="s">
        <v>99</v>
      </c>
      <c r="C776" s="76" t="str">
        <f>IF(C760="","",C760)</f>
        <v/>
      </c>
      <c r="D776" s="77" t="str">
        <f>IF(D760="","",D760)</f>
        <v/>
      </c>
      <c r="E776" s="75"/>
      <c r="G776" s="169"/>
      <c r="H776" s="170"/>
      <c r="I776" s="169" t="s">
        <v>82</v>
      </c>
      <c r="J776" s="169"/>
      <c r="K776" s="169"/>
      <c r="L776" s="169"/>
      <c r="M776" s="169" t="s">
        <v>5</v>
      </c>
      <c r="N776" s="169"/>
      <c r="O776" s="171" t="s">
        <v>94</v>
      </c>
      <c r="P776" s="170" t="s">
        <v>84</v>
      </c>
      <c r="Q776" s="170" t="s">
        <v>85</v>
      </c>
      <c r="R776" s="171" t="s">
        <v>94</v>
      </c>
      <c r="T776" s="178"/>
      <c r="U776" s="178"/>
      <c r="V776" s="178"/>
    </row>
    <row r="777" spans="1:22" x14ac:dyDescent="0.15">
      <c r="A777" s="188"/>
      <c r="B777" s="51"/>
      <c r="C777" s="51"/>
      <c r="D777" s="51"/>
      <c r="E777" s="51"/>
      <c r="G777" s="169"/>
      <c r="H777" s="170"/>
      <c r="I777" s="78" t="s">
        <v>91</v>
      </c>
      <c r="J777" s="78" t="s">
        <v>86</v>
      </c>
      <c r="K777" s="78" t="s">
        <v>83</v>
      </c>
      <c r="L777" s="78" t="s">
        <v>84</v>
      </c>
      <c r="M777" s="78" t="s">
        <v>92</v>
      </c>
      <c r="N777" s="78" t="s">
        <v>85</v>
      </c>
      <c r="O777" s="172"/>
      <c r="P777" s="170"/>
      <c r="Q777" s="170"/>
      <c r="R777" s="172"/>
      <c r="T777" s="178"/>
      <c r="U777" s="178"/>
      <c r="V777" s="178"/>
    </row>
    <row r="778" spans="1:22" x14ac:dyDescent="0.15">
      <c r="A778" s="188"/>
      <c r="B778" s="71" t="s">
        <v>21</v>
      </c>
      <c r="C778" s="176"/>
      <c r="D778" s="176"/>
      <c r="G778" s="74">
        <v>4</v>
      </c>
      <c r="H778" s="85"/>
      <c r="I778" s="85"/>
      <c r="J778" s="86"/>
      <c r="K778" s="86"/>
      <c r="L778" s="87"/>
      <c r="M778" s="85"/>
      <c r="N778" s="87"/>
      <c r="O778" s="86"/>
      <c r="P778" s="88"/>
      <c r="Q778" s="88"/>
      <c r="R778" s="89"/>
      <c r="T778" s="38" t="str">
        <f>IF(H778="","",1)</f>
        <v/>
      </c>
      <c r="U778" s="38" t="str">
        <f>IF(COUNTIF(T778:T789,"&gt;0")=0,"",1)</f>
        <v/>
      </c>
      <c r="V778" s="38" t="str">
        <f>IF(U778=1,COUNTIF(U$10:U778,"&gt;0"),"")</f>
        <v/>
      </c>
    </row>
    <row r="779" spans="1:22" x14ac:dyDescent="0.15">
      <c r="A779" s="188"/>
      <c r="B779" s="71" t="s">
        <v>154</v>
      </c>
      <c r="C779" s="179"/>
      <c r="D779" s="179"/>
      <c r="G779" s="74">
        <v>5</v>
      </c>
      <c r="H779" s="85"/>
      <c r="I779" s="85"/>
      <c r="J779" s="86"/>
      <c r="K779" s="86"/>
      <c r="L779" s="87"/>
      <c r="M779" s="85"/>
      <c r="N779" s="87"/>
      <c r="O779" s="86"/>
      <c r="P779" s="88"/>
      <c r="Q779" s="88"/>
      <c r="R779" s="89"/>
      <c r="T779" s="38" t="str">
        <f t="shared" ref="T779:T789" si="48">IF(H779="","",1)</f>
        <v/>
      </c>
    </row>
    <row r="780" spans="1:22" x14ac:dyDescent="0.15">
      <c r="A780" s="188"/>
      <c r="B780" s="72" t="s">
        <v>101</v>
      </c>
      <c r="C780" s="177"/>
      <c r="D780" s="177"/>
      <c r="G780" s="74">
        <v>6</v>
      </c>
      <c r="H780" s="85"/>
      <c r="I780" s="85"/>
      <c r="J780" s="86"/>
      <c r="K780" s="86"/>
      <c r="L780" s="87"/>
      <c r="M780" s="85"/>
      <c r="N780" s="87"/>
      <c r="O780" s="86"/>
      <c r="P780" s="88"/>
      <c r="Q780" s="88"/>
      <c r="R780" s="89"/>
      <c r="T780" s="38" t="str">
        <f t="shared" si="48"/>
        <v/>
      </c>
    </row>
    <row r="781" spans="1:22" x14ac:dyDescent="0.15">
      <c r="A781" s="188"/>
      <c r="B781" s="165" t="s">
        <v>102</v>
      </c>
      <c r="C781" s="182"/>
      <c r="D781" s="182"/>
      <c r="E781" s="182"/>
      <c r="G781" s="74">
        <v>7</v>
      </c>
      <c r="H781" s="85"/>
      <c r="I781" s="85"/>
      <c r="J781" s="86"/>
      <c r="K781" s="86"/>
      <c r="L781" s="87"/>
      <c r="M781" s="85"/>
      <c r="N781" s="87"/>
      <c r="O781" s="86"/>
      <c r="P781" s="88"/>
      <c r="Q781" s="88"/>
      <c r="R781" s="89"/>
      <c r="T781" s="38" t="str">
        <f t="shared" si="48"/>
        <v/>
      </c>
    </row>
    <row r="782" spans="1:22" x14ac:dyDescent="0.15">
      <c r="A782" s="188"/>
      <c r="B782" s="166"/>
      <c r="C782" s="183"/>
      <c r="D782" s="183"/>
      <c r="E782" s="183"/>
      <c r="G782" s="74">
        <v>8</v>
      </c>
      <c r="H782" s="85"/>
      <c r="I782" s="85"/>
      <c r="J782" s="86"/>
      <c r="K782" s="86"/>
      <c r="L782" s="87"/>
      <c r="M782" s="85"/>
      <c r="N782" s="87"/>
      <c r="O782" s="86"/>
      <c r="P782" s="88"/>
      <c r="Q782" s="88"/>
      <c r="R782" s="89"/>
      <c r="T782" s="38" t="str">
        <f t="shared" si="48"/>
        <v/>
      </c>
    </row>
    <row r="783" spans="1:22" x14ac:dyDescent="0.15">
      <c r="A783" s="188"/>
      <c r="G783" s="74">
        <v>9</v>
      </c>
      <c r="H783" s="85"/>
      <c r="I783" s="85"/>
      <c r="J783" s="86"/>
      <c r="K783" s="86"/>
      <c r="L783" s="87"/>
      <c r="M783" s="85"/>
      <c r="N783" s="87"/>
      <c r="O783" s="86"/>
      <c r="P783" s="88"/>
      <c r="Q783" s="88"/>
      <c r="R783" s="89"/>
      <c r="T783" s="38" t="str">
        <f t="shared" si="48"/>
        <v/>
      </c>
    </row>
    <row r="784" spans="1:22" x14ac:dyDescent="0.15">
      <c r="A784" s="188"/>
      <c r="G784" s="74">
        <v>10</v>
      </c>
      <c r="H784" s="85"/>
      <c r="I784" s="85"/>
      <c r="J784" s="86"/>
      <c r="K784" s="86"/>
      <c r="L784" s="87"/>
      <c r="M784" s="85"/>
      <c r="N784" s="87"/>
      <c r="O784" s="86"/>
      <c r="P784" s="88"/>
      <c r="Q784" s="88"/>
      <c r="R784" s="89"/>
      <c r="T784" s="38" t="str">
        <f t="shared" si="48"/>
        <v/>
      </c>
    </row>
    <row r="785" spans="1:22" x14ac:dyDescent="0.15">
      <c r="A785" s="188"/>
      <c r="G785" s="74">
        <v>11</v>
      </c>
      <c r="H785" s="85"/>
      <c r="I785" s="85"/>
      <c r="J785" s="86"/>
      <c r="K785" s="86"/>
      <c r="L785" s="87"/>
      <c r="M785" s="85"/>
      <c r="N785" s="87"/>
      <c r="O785" s="86"/>
      <c r="P785" s="88"/>
      <c r="Q785" s="88"/>
      <c r="R785" s="89"/>
      <c r="T785" s="38" t="str">
        <f t="shared" si="48"/>
        <v/>
      </c>
    </row>
    <row r="786" spans="1:22" x14ac:dyDescent="0.15">
      <c r="A786" s="188"/>
      <c r="G786" s="74">
        <v>12</v>
      </c>
      <c r="H786" s="85"/>
      <c r="I786" s="85"/>
      <c r="J786" s="86"/>
      <c r="K786" s="86"/>
      <c r="L786" s="87"/>
      <c r="M786" s="85"/>
      <c r="N786" s="87"/>
      <c r="O786" s="86"/>
      <c r="P786" s="88"/>
      <c r="Q786" s="88"/>
      <c r="R786" s="89"/>
      <c r="T786" s="38" t="str">
        <f t="shared" si="48"/>
        <v/>
      </c>
    </row>
    <row r="787" spans="1:22" x14ac:dyDescent="0.15">
      <c r="A787" s="188"/>
      <c r="G787" s="74">
        <v>1</v>
      </c>
      <c r="H787" s="85"/>
      <c r="I787" s="85"/>
      <c r="J787" s="86"/>
      <c r="K787" s="86"/>
      <c r="L787" s="87"/>
      <c r="M787" s="85"/>
      <c r="N787" s="87"/>
      <c r="O787" s="86"/>
      <c r="P787" s="88"/>
      <c r="Q787" s="88"/>
      <c r="R787" s="89"/>
      <c r="T787" s="38" t="str">
        <f t="shared" si="48"/>
        <v/>
      </c>
    </row>
    <row r="788" spans="1:22" x14ac:dyDescent="0.15">
      <c r="A788" s="188"/>
      <c r="G788" s="74">
        <v>2</v>
      </c>
      <c r="H788" s="85"/>
      <c r="I788" s="85"/>
      <c r="J788" s="86"/>
      <c r="K788" s="86"/>
      <c r="L788" s="87"/>
      <c r="M788" s="85"/>
      <c r="N788" s="87"/>
      <c r="O788" s="86"/>
      <c r="P788" s="88"/>
      <c r="Q788" s="88"/>
      <c r="R788" s="89"/>
      <c r="T788" s="38" t="str">
        <f t="shared" si="48"/>
        <v/>
      </c>
    </row>
    <row r="789" spans="1:22" x14ac:dyDescent="0.15">
      <c r="A789" s="188"/>
      <c r="G789" s="74">
        <v>3</v>
      </c>
      <c r="H789" s="85"/>
      <c r="I789" s="85"/>
      <c r="J789" s="86"/>
      <c r="K789" s="86"/>
      <c r="L789" s="87"/>
      <c r="M789" s="85"/>
      <c r="N789" s="87"/>
      <c r="O789" s="86"/>
      <c r="P789" s="88"/>
      <c r="Q789" s="88"/>
      <c r="R789" s="89"/>
      <c r="T789" s="38" t="str">
        <f t="shared" si="48"/>
        <v/>
      </c>
    </row>
    <row r="790" spans="1:22" x14ac:dyDescent="0.15">
      <c r="A790" s="188"/>
    </row>
    <row r="791" spans="1:22" x14ac:dyDescent="0.15">
      <c r="A791" s="188">
        <v>50</v>
      </c>
      <c r="B791" s="71" t="s">
        <v>98</v>
      </c>
      <c r="C791" s="181" t="str">
        <f>IF(C775="","",C775)</f>
        <v/>
      </c>
      <c r="D791" s="181"/>
      <c r="E791" s="181"/>
      <c r="G791" s="169" t="s">
        <v>93</v>
      </c>
      <c r="H791" s="170" t="s">
        <v>81</v>
      </c>
      <c r="I791" s="169" t="s">
        <v>87</v>
      </c>
      <c r="J791" s="169"/>
      <c r="K791" s="169"/>
      <c r="L791" s="169"/>
      <c r="M791" s="169"/>
      <c r="N791" s="169"/>
      <c r="O791" s="169"/>
      <c r="P791" s="169" t="s">
        <v>88</v>
      </c>
      <c r="Q791" s="169"/>
      <c r="R791" s="169"/>
      <c r="T791" s="178" t="s">
        <v>96</v>
      </c>
      <c r="U791" s="178" t="s">
        <v>95</v>
      </c>
      <c r="V791" s="178" t="s">
        <v>97</v>
      </c>
    </row>
    <row r="792" spans="1:22" ht="16.5" customHeight="1" x14ac:dyDescent="0.15">
      <c r="A792" s="188"/>
      <c r="B792" s="71" t="s">
        <v>99</v>
      </c>
      <c r="C792" s="76" t="str">
        <f>IF(C776="","",C776)</f>
        <v/>
      </c>
      <c r="D792" s="77" t="str">
        <f>IF(D776="","",D776)</f>
        <v/>
      </c>
      <c r="E792" s="75"/>
      <c r="G792" s="169"/>
      <c r="H792" s="170"/>
      <c r="I792" s="169" t="s">
        <v>82</v>
      </c>
      <c r="J792" s="169"/>
      <c r="K792" s="169"/>
      <c r="L792" s="169"/>
      <c r="M792" s="169" t="s">
        <v>5</v>
      </c>
      <c r="N792" s="169"/>
      <c r="O792" s="171" t="s">
        <v>94</v>
      </c>
      <c r="P792" s="170" t="s">
        <v>84</v>
      </c>
      <c r="Q792" s="170" t="s">
        <v>85</v>
      </c>
      <c r="R792" s="171" t="s">
        <v>94</v>
      </c>
      <c r="T792" s="178"/>
      <c r="U792" s="178"/>
      <c r="V792" s="178"/>
    </row>
    <row r="793" spans="1:22" x14ac:dyDescent="0.15">
      <c r="A793" s="188"/>
      <c r="B793" s="51"/>
      <c r="C793" s="51"/>
      <c r="D793" s="51"/>
      <c r="E793" s="51"/>
      <c r="G793" s="169"/>
      <c r="H793" s="170"/>
      <c r="I793" s="78" t="s">
        <v>91</v>
      </c>
      <c r="J793" s="78" t="s">
        <v>86</v>
      </c>
      <c r="K793" s="78" t="s">
        <v>83</v>
      </c>
      <c r="L793" s="78" t="s">
        <v>84</v>
      </c>
      <c r="M793" s="78" t="s">
        <v>92</v>
      </c>
      <c r="N793" s="78" t="s">
        <v>85</v>
      </c>
      <c r="O793" s="172"/>
      <c r="P793" s="170"/>
      <c r="Q793" s="170"/>
      <c r="R793" s="172"/>
      <c r="T793" s="178"/>
      <c r="U793" s="178"/>
      <c r="V793" s="178"/>
    </row>
    <row r="794" spans="1:22" x14ac:dyDescent="0.15">
      <c r="A794" s="188"/>
      <c r="B794" s="71" t="s">
        <v>21</v>
      </c>
      <c r="C794" s="176"/>
      <c r="D794" s="176"/>
      <c r="G794" s="74">
        <v>4</v>
      </c>
      <c r="H794" s="85"/>
      <c r="I794" s="85"/>
      <c r="J794" s="86"/>
      <c r="K794" s="86"/>
      <c r="L794" s="87"/>
      <c r="M794" s="85"/>
      <c r="N794" s="87"/>
      <c r="O794" s="86"/>
      <c r="P794" s="88"/>
      <c r="Q794" s="88"/>
      <c r="R794" s="89"/>
      <c r="T794" s="38" t="str">
        <f>IF(H794="","",1)</f>
        <v/>
      </c>
      <c r="U794" s="38" t="str">
        <f>IF(COUNTIF(T794:T805,"&gt;0")=0,"",1)</f>
        <v/>
      </c>
      <c r="V794" s="38" t="str">
        <f>IF(U794=1,COUNTIF(U$10:U794,"&gt;0"),"")</f>
        <v/>
      </c>
    </row>
    <row r="795" spans="1:22" x14ac:dyDescent="0.15">
      <c r="A795" s="188"/>
      <c r="B795" s="71" t="s">
        <v>154</v>
      </c>
      <c r="C795" s="179"/>
      <c r="D795" s="179"/>
      <c r="G795" s="74">
        <v>5</v>
      </c>
      <c r="H795" s="85"/>
      <c r="I795" s="85"/>
      <c r="J795" s="86"/>
      <c r="K795" s="86"/>
      <c r="L795" s="87"/>
      <c r="M795" s="85"/>
      <c r="N795" s="87"/>
      <c r="O795" s="86"/>
      <c r="P795" s="88"/>
      <c r="Q795" s="88"/>
      <c r="R795" s="89"/>
      <c r="T795" s="38" t="str">
        <f t="shared" ref="T795:T805" si="49">IF(H795="","",1)</f>
        <v/>
      </c>
    </row>
    <row r="796" spans="1:22" x14ac:dyDescent="0.15">
      <c r="A796" s="188"/>
      <c r="B796" s="72" t="s">
        <v>101</v>
      </c>
      <c r="C796" s="177"/>
      <c r="D796" s="177"/>
      <c r="G796" s="74">
        <v>6</v>
      </c>
      <c r="H796" s="85"/>
      <c r="I796" s="85"/>
      <c r="J796" s="86"/>
      <c r="K796" s="86"/>
      <c r="L796" s="87"/>
      <c r="M796" s="85"/>
      <c r="N796" s="87"/>
      <c r="O796" s="86"/>
      <c r="P796" s="88"/>
      <c r="Q796" s="88"/>
      <c r="R796" s="89"/>
      <c r="T796" s="38" t="str">
        <f t="shared" si="49"/>
        <v/>
      </c>
    </row>
    <row r="797" spans="1:22" x14ac:dyDescent="0.15">
      <c r="A797" s="188"/>
      <c r="B797" s="165" t="s">
        <v>102</v>
      </c>
      <c r="C797" s="182"/>
      <c r="D797" s="182"/>
      <c r="E797" s="182"/>
      <c r="G797" s="74">
        <v>7</v>
      </c>
      <c r="H797" s="85"/>
      <c r="I797" s="85"/>
      <c r="J797" s="86"/>
      <c r="K797" s="86"/>
      <c r="L797" s="87"/>
      <c r="M797" s="85"/>
      <c r="N797" s="87"/>
      <c r="O797" s="86"/>
      <c r="P797" s="88"/>
      <c r="Q797" s="88"/>
      <c r="R797" s="89"/>
      <c r="T797" s="38" t="str">
        <f t="shared" si="49"/>
        <v/>
      </c>
    </row>
    <row r="798" spans="1:22" x14ac:dyDescent="0.15">
      <c r="A798" s="188"/>
      <c r="B798" s="166"/>
      <c r="C798" s="183"/>
      <c r="D798" s="183"/>
      <c r="E798" s="183"/>
      <c r="G798" s="74">
        <v>8</v>
      </c>
      <c r="H798" s="85"/>
      <c r="I798" s="85"/>
      <c r="J798" s="86"/>
      <c r="K798" s="86"/>
      <c r="L798" s="87"/>
      <c r="M798" s="85"/>
      <c r="N798" s="87"/>
      <c r="O798" s="86"/>
      <c r="P798" s="88"/>
      <c r="Q798" s="88"/>
      <c r="R798" s="89"/>
      <c r="T798" s="38" t="str">
        <f t="shared" si="49"/>
        <v/>
      </c>
    </row>
    <row r="799" spans="1:22" x14ac:dyDescent="0.15">
      <c r="A799" s="188"/>
      <c r="G799" s="74">
        <v>9</v>
      </c>
      <c r="H799" s="85"/>
      <c r="I799" s="85"/>
      <c r="J799" s="86"/>
      <c r="K799" s="86"/>
      <c r="L799" s="87"/>
      <c r="M799" s="85"/>
      <c r="N799" s="87"/>
      <c r="O799" s="86"/>
      <c r="P799" s="88"/>
      <c r="Q799" s="88"/>
      <c r="R799" s="89"/>
      <c r="T799" s="38" t="str">
        <f t="shared" si="49"/>
        <v/>
      </c>
    </row>
    <row r="800" spans="1:22" x14ac:dyDescent="0.15">
      <c r="A800" s="188"/>
      <c r="G800" s="74">
        <v>10</v>
      </c>
      <c r="H800" s="85"/>
      <c r="I800" s="85"/>
      <c r="J800" s="86"/>
      <c r="K800" s="86"/>
      <c r="L800" s="87"/>
      <c r="M800" s="85"/>
      <c r="N800" s="87"/>
      <c r="O800" s="86"/>
      <c r="P800" s="88"/>
      <c r="Q800" s="88"/>
      <c r="R800" s="89"/>
      <c r="T800" s="38" t="str">
        <f t="shared" si="49"/>
        <v/>
      </c>
    </row>
    <row r="801" spans="1:22" x14ac:dyDescent="0.15">
      <c r="A801" s="188"/>
      <c r="G801" s="74">
        <v>11</v>
      </c>
      <c r="H801" s="85"/>
      <c r="I801" s="85"/>
      <c r="J801" s="86"/>
      <c r="K801" s="86"/>
      <c r="L801" s="87"/>
      <c r="M801" s="85"/>
      <c r="N801" s="87"/>
      <c r="O801" s="86"/>
      <c r="P801" s="88"/>
      <c r="Q801" s="88"/>
      <c r="R801" s="89"/>
      <c r="T801" s="38" t="str">
        <f t="shared" si="49"/>
        <v/>
      </c>
    </row>
    <row r="802" spans="1:22" x14ac:dyDescent="0.15">
      <c r="A802" s="188"/>
      <c r="G802" s="74">
        <v>12</v>
      </c>
      <c r="H802" s="85"/>
      <c r="I802" s="85"/>
      <c r="J802" s="86"/>
      <c r="K802" s="86"/>
      <c r="L802" s="87"/>
      <c r="M802" s="85"/>
      <c r="N802" s="87"/>
      <c r="O802" s="86"/>
      <c r="P802" s="88"/>
      <c r="Q802" s="88"/>
      <c r="R802" s="89"/>
      <c r="T802" s="38" t="str">
        <f t="shared" si="49"/>
        <v/>
      </c>
    </row>
    <row r="803" spans="1:22" x14ac:dyDescent="0.15">
      <c r="A803" s="188"/>
      <c r="G803" s="74">
        <v>1</v>
      </c>
      <c r="H803" s="85"/>
      <c r="I803" s="85"/>
      <c r="J803" s="86"/>
      <c r="K803" s="86"/>
      <c r="L803" s="87"/>
      <c r="M803" s="85"/>
      <c r="N803" s="87"/>
      <c r="O803" s="86"/>
      <c r="P803" s="88"/>
      <c r="Q803" s="88"/>
      <c r="R803" s="89"/>
      <c r="T803" s="38" t="str">
        <f t="shared" si="49"/>
        <v/>
      </c>
    </row>
    <row r="804" spans="1:22" x14ac:dyDescent="0.15">
      <c r="A804" s="188"/>
      <c r="G804" s="74">
        <v>2</v>
      </c>
      <c r="H804" s="85"/>
      <c r="I804" s="85"/>
      <c r="J804" s="86"/>
      <c r="K804" s="86"/>
      <c r="L804" s="87"/>
      <c r="M804" s="85"/>
      <c r="N804" s="87"/>
      <c r="O804" s="86"/>
      <c r="P804" s="88"/>
      <c r="Q804" s="88"/>
      <c r="R804" s="89"/>
      <c r="T804" s="38" t="str">
        <f t="shared" si="49"/>
        <v/>
      </c>
    </row>
    <row r="805" spans="1:22" x14ac:dyDescent="0.15">
      <c r="A805" s="188"/>
      <c r="G805" s="74">
        <v>3</v>
      </c>
      <c r="H805" s="85"/>
      <c r="I805" s="85"/>
      <c r="J805" s="86"/>
      <c r="K805" s="86"/>
      <c r="L805" s="87"/>
      <c r="M805" s="85"/>
      <c r="N805" s="87"/>
      <c r="O805" s="86"/>
      <c r="P805" s="88"/>
      <c r="Q805" s="88"/>
      <c r="R805" s="89"/>
      <c r="T805" s="38" t="str">
        <f t="shared" si="49"/>
        <v/>
      </c>
    </row>
    <row r="806" spans="1:22" x14ac:dyDescent="0.15">
      <c r="A806" s="188"/>
    </row>
    <row r="807" spans="1:22" x14ac:dyDescent="0.15">
      <c r="A807" s="188">
        <v>51</v>
      </c>
      <c r="B807" s="71" t="s">
        <v>98</v>
      </c>
      <c r="C807" s="176" t="str">
        <f>IF(C791="","",C791)</f>
        <v/>
      </c>
      <c r="D807" s="176"/>
      <c r="E807" s="176"/>
      <c r="G807" s="169" t="s">
        <v>93</v>
      </c>
      <c r="H807" s="170" t="s">
        <v>81</v>
      </c>
      <c r="I807" s="169" t="s">
        <v>87</v>
      </c>
      <c r="J807" s="169"/>
      <c r="K807" s="169"/>
      <c r="L807" s="169"/>
      <c r="M807" s="169"/>
      <c r="N807" s="169"/>
      <c r="O807" s="169"/>
      <c r="P807" s="169" t="s">
        <v>88</v>
      </c>
      <c r="Q807" s="169"/>
      <c r="R807" s="169"/>
      <c r="T807" s="178" t="s">
        <v>96</v>
      </c>
      <c r="U807" s="178" t="s">
        <v>95</v>
      </c>
      <c r="V807" s="178" t="s">
        <v>97</v>
      </c>
    </row>
    <row r="808" spans="1:22" ht="16.5" customHeight="1" x14ac:dyDescent="0.15">
      <c r="A808" s="188"/>
      <c r="B808" s="71" t="s">
        <v>99</v>
      </c>
      <c r="C808" s="83" t="str">
        <f>IF(C792="","",C792)</f>
        <v/>
      </c>
      <c r="D808" s="84" t="str">
        <f>IF(D792="","",D792)</f>
        <v/>
      </c>
      <c r="G808" s="169"/>
      <c r="H808" s="170"/>
      <c r="I808" s="169" t="s">
        <v>82</v>
      </c>
      <c r="J808" s="169"/>
      <c r="K808" s="169"/>
      <c r="L808" s="169"/>
      <c r="M808" s="169" t="s">
        <v>5</v>
      </c>
      <c r="N808" s="169"/>
      <c r="O808" s="171" t="s">
        <v>94</v>
      </c>
      <c r="P808" s="170" t="s">
        <v>84</v>
      </c>
      <c r="Q808" s="170" t="s">
        <v>85</v>
      </c>
      <c r="R808" s="171" t="s">
        <v>94</v>
      </c>
      <c r="T808" s="178"/>
      <c r="U808" s="178"/>
      <c r="V808" s="178"/>
    </row>
    <row r="809" spans="1:22" x14ac:dyDescent="0.15">
      <c r="A809" s="188"/>
      <c r="G809" s="169"/>
      <c r="H809" s="170"/>
      <c r="I809" s="78" t="s">
        <v>91</v>
      </c>
      <c r="J809" s="78" t="s">
        <v>86</v>
      </c>
      <c r="K809" s="78" t="s">
        <v>83</v>
      </c>
      <c r="L809" s="78" t="s">
        <v>84</v>
      </c>
      <c r="M809" s="78" t="s">
        <v>92</v>
      </c>
      <c r="N809" s="78" t="s">
        <v>85</v>
      </c>
      <c r="O809" s="172"/>
      <c r="P809" s="170"/>
      <c r="Q809" s="170"/>
      <c r="R809" s="172"/>
      <c r="T809" s="178"/>
      <c r="U809" s="178"/>
      <c r="V809" s="178"/>
    </row>
    <row r="810" spans="1:22" x14ac:dyDescent="0.15">
      <c r="A810" s="188"/>
      <c r="B810" s="71" t="s">
        <v>21</v>
      </c>
      <c r="C810" s="176"/>
      <c r="D810" s="176"/>
      <c r="G810" s="74">
        <v>4</v>
      </c>
      <c r="H810" s="85"/>
      <c r="I810" s="85"/>
      <c r="J810" s="86"/>
      <c r="K810" s="86"/>
      <c r="L810" s="87"/>
      <c r="M810" s="85"/>
      <c r="N810" s="87"/>
      <c r="O810" s="86"/>
      <c r="P810" s="88"/>
      <c r="Q810" s="88"/>
      <c r="R810" s="89"/>
      <c r="T810" s="38" t="str">
        <f>IF(H810="","",1)</f>
        <v/>
      </c>
      <c r="U810" s="38" t="str">
        <f>IF(COUNTIF(T810:T821,"&gt;0")=0,"",1)</f>
        <v/>
      </c>
      <c r="V810" s="38" t="str">
        <f>IF(U810=1,COUNTIF(U$10:U810,"&gt;0"),"")</f>
        <v/>
      </c>
    </row>
    <row r="811" spans="1:22" x14ac:dyDescent="0.15">
      <c r="A811" s="188"/>
      <c r="B811" s="71" t="s">
        <v>154</v>
      </c>
      <c r="C811" s="179"/>
      <c r="D811" s="179"/>
      <c r="G811" s="74">
        <v>5</v>
      </c>
      <c r="H811" s="85"/>
      <c r="I811" s="85"/>
      <c r="J811" s="86"/>
      <c r="K811" s="86"/>
      <c r="L811" s="87"/>
      <c r="M811" s="85"/>
      <c r="N811" s="87"/>
      <c r="O811" s="86"/>
      <c r="P811" s="88"/>
      <c r="Q811" s="88"/>
      <c r="R811" s="89"/>
      <c r="T811" s="38" t="str">
        <f t="shared" ref="T811:T821" si="50">IF(H811="","",1)</f>
        <v/>
      </c>
    </row>
    <row r="812" spans="1:22" x14ac:dyDescent="0.15">
      <c r="A812" s="188"/>
      <c r="B812" s="72" t="s">
        <v>101</v>
      </c>
      <c r="C812" s="177"/>
      <c r="D812" s="177"/>
      <c r="G812" s="74">
        <v>6</v>
      </c>
      <c r="H812" s="85"/>
      <c r="I812" s="85"/>
      <c r="J812" s="86"/>
      <c r="K812" s="86"/>
      <c r="L812" s="87"/>
      <c r="M812" s="85"/>
      <c r="N812" s="87"/>
      <c r="O812" s="86"/>
      <c r="P812" s="88"/>
      <c r="Q812" s="88"/>
      <c r="R812" s="89"/>
      <c r="T812" s="38" t="str">
        <f t="shared" si="50"/>
        <v/>
      </c>
    </row>
    <row r="813" spans="1:22" x14ac:dyDescent="0.15">
      <c r="A813" s="188"/>
      <c r="B813" s="165" t="s">
        <v>102</v>
      </c>
      <c r="C813" s="182"/>
      <c r="D813" s="182"/>
      <c r="E813" s="182"/>
      <c r="G813" s="74">
        <v>7</v>
      </c>
      <c r="H813" s="85"/>
      <c r="I813" s="85"/>
      <c r="J813" s="86"/>
      <c r="K813" s="86"/>
      <c r="L813" s="87"/>
      <c r="M813" s="85"/>
      <c r="N813" s="87"/>
      <c r="O813" s="86"/>
      <c r="P813" s="88"/>
      <c r="Q813" s="88"/>
      <c r="R813" s="89"/>
      <c r="T813" s="38" t="str">
        <f t="shared" si="50"/>
        <v/>
      </c>
    </row>
    <row r="814" spans="1:22" x14ac:dyDescent="0.15">
      <c r="A814" s="188"/>
      <c r="B814" s="166"/>
      <c r="C814" s="183"/>
      <c r="D814" s="183"/>
      <c r="E814" s="183"/>
      <c r="G814" s="74">
        <v>8</v>
      </c>
      <c r="H814" s="85"/>
      <c r="I814" s="85"/>
      <c r="J814" s="86"/>
      <c r="K814" s="86"/>
      <c r="L814" s="87"/>
      <c r="M814" s="85"/>
      <c r="N814" s="87"/>
      <c r="O814" s="86"/>
      <c r="P814" s="88"/>
      <c r="Q814" s="88"/>
      <c r="R814" s="89"/>
      <c r="T814" s="38" t="str">
        <f t="shared" si="50"/>
        <v/>
      </c>
    </row>
    <row r="815" spans="1:22" x14ac:dyDescent="0.15">
      <c r="A815" s="188"/>
      <c r="G815" s="74">
        <v>9</v>
      </c>
      <c r="H815" s="85"/>
      <c r="I815" s="85"/>
      <c r="J815" s="86"/>
      <c r="K815" s="86"/>
      <c r="L815" s="87"/>
      <c r="M815" s="85"/>
      <c r="N815" s="87"/>
      <c r="O815" s="86"/>
      <c r="P815" s="88"/>
      <c r="Q815" s="88"/>
      <c r="R815" s="89"/>
      <c r="T815" s="38" t="str">
        <f t="shared" si="50"/>
        <v/>
      </c>
    </row>
    <row r="816" spans="1:22" x14ac:dyDescent="0.15">
      <c r="A816" s="188"/>
      <c r="G816" s="74">
        <v>10</v>
      </c>
      <c r="H816" s="85"/>
      <c r="I816" s="85"/>
      <c r="J816" s="86"/>
      <c r="K816" s="86"/>
      <c r="L816" s="87"/>
      <c r="M816" s="85"/>
      <c r="N816" s="87"/>
      <c r="O816" s="86"/>
      <c r="P816" s="88"/>
      <c r="Q816" s="88"/>
      <c r="R816" s="89"/>
      <c r="T816" s="38" t="str">
        <f t="shared" si="50"/>
        <v/>
      </c>
    </row>
    <row r="817" spans="1:22" x14ac:dyDescent="0.15">
      <c r="A817" s="188"/>
      <c r="B817" s="100"/>
      <c r="C817" s="100"/>
      <c r="D817" s="51"/>
      <c r="E817" s="51"/>
      <c r="G817" s="74">
        <v>11</v>
      </c>
      <c r="H817" s="85"/>
      <c r="I817" s="85"/>
      <c r="J817" s="86"/>
      <c r="K817" s="86"/>
      <c r="L817" s="87"/>
      <c r="M817" s="85"/>
      <c r="N817" s="87"/>
      <c r="O817" s="86"/>
      <c r="P817" s="88"/>
      <c r="Q817" s="88"/>
      <c r="R817" s="89"/>
      <c r="T817" s="38" t="str">
        <f t="shared" si="50"/>
        <v/>
      </c>
    </row>
    <row r="818" spans="1:22" x14ac:dyDescent="0.15">
      <c r="A818" s="188"/>
      <c r="B818" s="100"/>
      <c r="C818" s="100"/>
      <c r="D818" s="51"/>
      <c r="E818" s="51"/>
      <c r="G818" s="74">
        <v>12</v>
      </c>
      <c r="H818" s="85"/>
      <c r="I818" s="85"/>
      <c r="J818" s="86"/>
      <c r="K818" s="86"/>
      <c r="L818" s="87"/>
      <c r="M818" s="85"/>
      <c r="N818" s="87"/>
      <c r="O818" s="86"/>
      <c r="P818" s="88"/>
      <c r="Q818" s="88"/>
      <c r="R818" s="89"/>
      <c r="T818" s="38" t="str">
        <f t="shared" si="50"/>
        <v/>
      </c>
    </row>
    <row r="819" spans="1:22" x14ac:dyDescent="0.15">
      <c r="A819" s="188"/>
      <c r="B819" s="51"/>
      <c r="C819" s="51"/>
      <c r="D819" s="51"/>
      <c r="E819" s="51"/>
      <c r="G819" s="74">
        <v>1</v>
      </c>
      <c r="H819" s="85"/>
      <c r="I819" s="85"/>
      <c r="J819" s="86"/>
      <c r="K819" s="86"/>
      <c r="L819" s="87"/>
      <c r="M819" s="85"/>
      <c r="N819" s="87"/>
      <c r="O819" s="86"/>
      <c r="P819" s="88"/>
      <c r="Q819" s="88"/>
      <c r="R819" s="89"/>
      <c r="T819" s="38" t="str">
        <f t="shared" si="50"/>
        <v/>
      </c>
    </row>
    <row r="820" spans="1:22" x14ac:dyDescent="0.15">
      <c r="A820" s="188"/>
      <c r="B820" s="51"/>
      <c r="C820" s="51"/>
      <c r="D820" s="51"/>
      <c r="E820" s="51"/>
      <c r="G820" s="74">
        <v>2</v>
      </c>
      <c r="H820" s="85"/>
      <c r="I820" s="85"/>
      <c r="J820" s="86"/>
      <c r="K820" s="86"/>
      <c r="L820" s="87"/>
      <c r="M820" s="85"/>
      <c r="N820" s="87"/>
      <c r="O820" s="86"/>
      <c r="P820" s="88"/>
      <c r="Q820" s="88"/>
      <c r="R820" s="89"/>
      <c r="T820" s="38" t="str">
        <f t="shared" si="50"/>
        <v/>
      </c>
    </row>
    <row r="821" spans="1:22" x14ac:dyDescent="0.15">
      <c r="A821" s="188"/>
      <c r="G821" s="74">
        <v>3</v>
      </c>
      <c r="H821" s="85"/>
      <c r="I821" s="85"/>
      <c r="J821" s="86"/>
      <c r="K821" s="86"/>
      <c r="L821" s="87"/>
      <c r="M821" s="85"/>
      <c r="N821" s="87"/>
      <c r="O821" s="86"/>
      <c r="P821" s="88"/>
      <c r="Q821" s="88"/>
      <c r="R821" s="89"/>
      <c r="T821" s="38" t="str">
        <f t="shared" si="50"/>
        <v/>
      </c>
    </row>
    <row r="822" spans="1:22" x14ac:dyDescent="0.15">
      <c r="A822" s="188"/>
    </row>
    <row r="823" spans="1:22" x14ac:dyDescent="0.15">
      <c r="A823" s="188">
        <v>52</v>
      </c>
      <c r="B823" s="71" t="s">
        <v>98</v>
      </c>
      <c r="C823" s="180" t="str">
        <f>IF(C807="","",C807)</f>
        <v/>
      </c>
      <c r="D823" s="180"/>
      <c r="E823" s="180"/>
      <c r="G823" s="169" t="s">
        <v>93</v>
      </c>
      <c r="H823" s="170" t="s">
        <v>81</v>
      </c>
      <c r="I823" s="169" t="s">
        <v>87</v>
      </c>
      <c r="J823" s="169"/>
      <c r="K823" s="169"/>
      <c r="L823" s="169"/>
      <c r="M823" s="169"/>
      <c r="N823" s="169"/>
      <c r="O823" s="169"/>
      <c r="P823" s="169" t="s">
        <v>88</v>
      </c>
      <c r="Q823" s="169"/>
      <c r="R823" s="169"/>
      <c r="T823" s="178" t="s">
        <v>96</v>
      </c>
      <c r="U823" s="178" t="s">
        <v>95</v>
      </c>
      <c r="V823" s="178" t="s">
        <v>97</v>
      </c>
    </row>
    <row r="824" spans="1:22" ht="16.5" customHeight="1" x14ac:dyDescent="0.15">
      <c r="A824" s="188"/>
      <c r="B824" s="71" t="s">
        <v>99</v>
      </c>
      <c r="C824" s="90" t="str">
        <f>IF(C808="","",C808)</f>
        <v/>
      </c>
      <c r="D824" s="91" t="str">
        <f>IF(D808="","",D808)</f>
        <v/>
      </c>
      <c r="E824" s="75"/>
      <c r="G824" s="169"/>
      <c r="H824" s="170"/>
      <c r="I824" s="169" t="s">
        <v>82</v>
      </c>
      <c r="J824" s="169"/>
      <c r="K824" s="169"/>
      <c r="L824" s="169"/>
      <c r="M824" s="169" t="s">
        <v>5</v>
      </c>
      <c r="N824" s="169"/>
      <c r="O824" s="171" t="s">
        <v>94</v>
      </c>
      <c r="P824" s="170" t="s">
        <v>84</v>
      </c>
      <c r="Q824" s="170" t="s">
        <v>85</v>
      </c>
      <c r="R824" s="171" t="s">
        <v>94</v>
      </c>
      <c r="T824" s="178"/>
      <c r="U824" s="178"/>
      <c r="V824" s="178"/>
    </row>
    <row r="825" spans="1:22" x14ac:dyDescent="0.15">
      <c r="A825" s="188"/>
      <c r="B825" s="51"/>
      <c r="C825" s="51"/>
      <c r="D825" s="51"/>
      <c r="E825" s="51"/>
      <c r="G825" s="169"/>
      <c r="H825" s="170"/>
      <c r="I825" s="78" t="s">
        <v>91</v>
      </c>
      <c r="J825" s="78" t="s">
        <v>86</v>
      </c>
      <c r="K825" s="78" t="s">
        <v>83</v>
      </c>
      <c r="L825" s="78" t="s">
        <v>84</v>
      </c>
      <c r="M825" s="78" t="s">
        <v>92</v>
      </c>
      <c r="N825" s="78" t="s">
        <v>85</v>
      </c>
      <c r="O825" s="172"/>
      <c r="P825" s="170"/>
      <c r="Q825" s="170"/>
      <c r="R825" s="172"/>
      <c r="T825" s="178"/>
      <c r="U825" s="178"/>
      <c r="V825" s="178"/>
    </row>
    <row r="826" spans="1:22" x14ac:dyDescent="0.15">
      <c r="A826" s="188"/>
      <c r="B826" s="71" t="s">
        <v>21</v>
      </c>
      <c r="C826" s="176"/>
      <c r="D826" s="176"/>
      <c r="G826" s="74">
        <v>4</v>
      </c>
      <c r="H826" s="85"/>
      <c r="I826" s="85"/>
      <c r="J826" s="86"/>
      <c r="K826" s="86"/>
      <c r="L826" s="87"/>
      <c r="M826" s="85"/>
      <c r="N826" s="87"/>
      <c r="O826" s="86"/>
      <c r="P826" s="88"/>
      <c r="Q826" s="88"/>
      <c r="R826" s="89"/>
      <c r="T826" s="38" t="str">
        <f>IF(H826="","",1)</f>
        <v/>
      </c>
      <c r="U826" s="38" t="str">
        <f>IF(COUNTIF(T826:T837,"&gt;0")=0,"",1)</f>
        <v/>
      </c>
      <c r="V826" s="38" t="str">
        <f>IF(U826=1,COUNTIF(U$10:U826,"&gt;0"),"")</f>
        <v/>
      </c>
    </row>
    <row r="827" spans="1:22" x14ac:dyDescent="0.15">
      <c r="A827" s="188"/>
      <c r="B827" s="71" t="s">
        <v>154</v>
      </c>
      <c r="C827" s="179"/>
      <c r="D827" s="179"/>
      <c r="G827" s="74">
        <v>5</v>
      </c>
      <c r="H827" s="85"/>
      <c r="I827" s="85"/>
      <c r="J827" s="86"/>
      <c r="K827" s="86"/>
      <c r="L827" s="87"/>
      <c r="M827" s="85"/>
      <c r="N827" s="87"/>
      <c r="O827" s="86"/>
      <c r="P827" s="88"/>
      <c r="Q827" s="88"/>
      <c r="R827" s="89"/>
      <c r="T827" s="38" t="str">
        <f t="shared" ref="T827:T837" si="51">IF(H827="","",1)</f>
        <v/>
      </c>
    </row>
    <row r="828" spans="1:22" x14ac:dyDescent="0.15">
      <c r="A828" s="188"/>
      <c r="B828" s="72" t="s">
        <v>101</v>
      </c>
      <c r="C828" s="177"/>
      <c r="D828" s="177"/>
      <c r="G828" s="74">
        <v>6</v>
      </c>
      <c r="H828" s="85"/>
      <c r="I828" s="85"/>
      <c r="J828" s="86"/>
      <c r="K828" s="86"/>
      <c r="L828" s="87"/>
      <c r="M828" s="85"/>
      <c r="N828" s="87"/>
      <c r="O828" s="86"/>
      <c r="P828" s="88"/>
      <c r="Q828" s="88"/>
      <c r="R828" s="89"/>
      <c r="T828" s="38" t="str">
        <f t="shared" si="51"/>
        <v/>
      </c>
    </row>
    <row r="829" spans="1:22" x14ac:dyDescent="0.15">
      <c r="A829" s="188"/>
      <c r="B829" s="165" t="s">
        <v>102</v>
      </c>
      <c r="C829" s="182"/>
      <c r="D829" s="182"/>
      <c r="E829" s="182"/>
      <c r="G829" s="74">
        <v>7</v>
      </c>
      <c r="H829" s="85"/>
      <c r="I829" s="85"/>
      <c r="J829" s="86"/>
      <c r="K829" s="86"/>
      <c r="L829" s="87"/>
      <c r="M829" s="85"/>
      <c r="N829" s="87"/>
      <c r="O829" s="86"/>
      <c r="P829" s="88"/>
      <c r="Q829" s="88"/>
      <c r="R829" s="89"/>
      <c r="T829" s="38" t="str">
        <f t="shared" si="51"/>
        <v/>
      </c>
    </row>
    <row r="830" spans="1:22" x14ac:dyDescent="0.15">
      <c r="A830" s="188"/>
      <c r="B830" s="166"/>
      <c r="C830" s="183"/>
      <c r="D830" s="183"/>
      <c r="E830" s="183"/>
      <c r="G830" s="74">
        <v>8</v>
      </c>
      <c r="H830" s="85"/>
      <c r="I830" s="85"/>
      <c r="J830" s="86"/>
      <c r="K830" s="86"/>
      <c r="L830" s="87"/>
      <c r="M830" s="85"/>
      <c r="N830" s="87"/>
      <c r="O830" s="86"/>
      <c r="P830" s="88"/>
      <c r="Q830" s="88"/>
      <c r="R830" s="89"/>
      <c r="T830" s="38" t="str">
        <f t="shared" si="51"/>
        <v/>
      </c>
    </row>
    <row r="831" spans="1:22" x14ac:dyDescent="0.15">
      <c r="A831" s="188"/>
      <c r="G831" s="74">
        <v>9</v>
      </c>
      <c r="H831" s="85"/>
      <c r="I831" s="85"/>
      <c r="J831" s="86"/>
      <c r="K831" s="86"/>
      <c r="L831" s="87"/>
      <c r="M831" s="85"/>
      <c r="N831" s="87"/>
      <c r="O831" s="86"/>
      <c r="P831" s="88"/>
      <c r="Q831" s="88"/>
      <c r="R831" s="89"/>
      <c r="T831" s="38" t="str">
        <f t="shared" si="51"/>
        <v/>
      </c>
    </row>
    <row r="832" spans="1:22" x14ac:dyDescent="0.15">
      <c r="A832" s="188"/>
      <c r="G832" s="74">
        <v>10</v>
      </c>
      <c r="H832" s="85"/>
      <c r="I832" s="85"/>
      <c r="J832" s="86"/>
      <c r="K832" s="86"/>
      <c r="L832" s="87"/>
      <c r="M832" s="85"/>
      <c r="N832" s="87"/>
      <c r="O832" s="86"/>
      <c r="P832" s="88"/>
      <c r="Q832" s="88"/>
      <c r="R832" s="89"/>
      <c r="T832" s="38" t="str">
        <f t="shared" si="51"/>
        <v/>
      </c>
    </row>
    <row r="833" spans="1:22" x14ac:dyDescent="0.15">
      <c r="A833" s="188"/>
      <c r="G833" s="74">
        <v>11</v>
      </c>
      <c r="H833" s="85"/>
      <c r="I833" s="85"/>
      <c r="J833" s="86"/>
      <c r="K833" s="86"/>
      <c r="L833" s="87"/>
      <c r="M833" s="85"/>
      <c r="N833" s="87"/>
      <c r="O833" s="86"/>
      <c r="P833" s="88"/>
      <c r="Q833" s="88"/>
      <c r="R833" s="89"/>
      <c r="T833" s="38" t="str">
        <f t="shared" si="51"/>
        <v/>
      </c>
    </row>
    <row r="834" spans="1:22" x14ac:dyDescent="0.15">
      <c r="A834" s="188"/>
      <c r="G834" s="74">
        <v>12</v>
      </c>
      <c r="H834" s="85"/>
      <c r="I834" s="85"/>
      <c r="J834" s="86"/>
      <c r="K834" s="86"/>
      <c r="L834" s="87"/>
      <c r="M834" s="85"/>
      <c r="N834" s="87"/>
      <c r="O834" s="86"/>
      <c r="P834" s="88"/>
      <c r="Q834" s="88"/>
      <c r="R834" s="89"/>
      <c r="T834" s="38" t="str">
        <f t="shared" si="51"/>
        <v/>
      </c>
    </row>
    <row r="835" spans="1:22" x14ac:dyDescent="0.15">
      <c r="A835" s="188"/>
      <c r="G835" s="74">
        <v>1</v>
      </c>
      <c r="H835" s="85"/>
      <c r="I835" s="85"/>
      <c r="J835" s="86"/>
      <c r="K835" s="86"/>
      <c r="L835" s="87"/>
      <c r="M835" s="85"/>
      <c r="N835" s="87"/>
      <c r="O835" s="86"/>
      <c r="P835" s="88"/>
      <c r="Q835" s="88"/>
      <c r="R835" s="89"/>
      <c r="T835" s="38" t="str">
        <f t="shared" si="51"/>
        <v/>
      </c>
    </row>
    <row r="836" spans="1:22" x14ac:dyDescent="0.15">
      <c r="A836" s="188"/>
      <c r="G836" s="74">
        <v>2</v>
      </c>
      <c r="H836" s="85"/>
      <c r="I836" s="85"/>
      <c r="J836" s="86"/>
      <c r="K836" s="86"/>
      <c r="L836" s="87"/>
      <c r="M836" s="85"/>
      <c r="N836" s="87"/>
      <c r="O836" s="86"/>
      <c r="P836" s="88"/>
      <c r="Q836" s="88"/>
      <c r="R836" s="89"/>
      <c r="T836" s="38" t="str">
        <f t="shared" si="51"/>
        <v/>
      </c>
    </row>
    <row r="837" spans="1:22" x14ac:dyDescent="0.15">
      <c r="A837" s="188"/>
      <c r="G837" s="74">
        <v>3</v>
      </c>
      <c r="H837" s="85"/>
      <c r="I837" s="85"/>
      <c r="J837" s="86"/>
      <c r="K837" s="86"/>
      <c r="L837" s="87"/>
      <c r="M837" s="85"/>
      <c r="N837" s="87"/>
      <c r="O837" s="86"/>
      <c r="P837" s="88"/>
      <c r="Q837" s="88"/>
      <c r="R837" s="89"/>
      <c r="T837" s="38" t="str">
        <f t="shared" si="51"/>
        <v/>
      </c>
    </row>
    <row r="838" spans="1:22" x14ac:dyDescent="0.15">
      <c r="A838" s="188"/>
    </row>
    <row r="839" spans="1:22" x14ac:dyDescent="0.15">
      <c r="A839" s="188">
        <v>53</v>
      </c>
      <c r="B839" s="71" t="s">
        <v>98</v>
      </c>
      <c r="C839" s="181" t="str">
        <f>IF(C823="","",C823)</f>
        <v/>
      </c>
      <c r="D839" s="181"/>
      <c r="E839" s="181"/>
      <c r="G839" s="169" t="s">
        <v>93</v>
      </c>
      <c r="H839" s="170" t="s">
        <v>81</v>
      </c>
      <c r="I839" s="169" t="s">
        <v>87</v>
      </c>
      <c r="J839" s="169"/>
      <c r="K839" s="169"/>
      <c r="L839" s="169"/>
      <c r="M839" s="169"/>
      <c r="N839" s="169"/>
      <c r="O839" s="169"/>
      <c r="P839" s="169" t="s">
        <v>88</v>
      </c>
      <c r="Q839" s="169"/>
      <c r="R839" s="169"/>
      <c r="T839" s="178" t="s">
        <v>96</v>
      </c>
      <c r="U839" s="178" t="s">
        <v>95</v>
      </c>
      <c r="V839" s="178" t="s">
        <v>97</v>
      </c>
    </row>
    <row r="840" spans="1:22" ht="16.5" customHeight="1" x14ac:dyDescent="0.15">
      <c r="A840" s="188"/>
      <c r="B840" s="71" t="s">
        <v>99</v>
      </c>
      <c r="C840" s="76" t="str">
        <f>IF(C824="","",C824)</f>
        <v/>
      </c>
      <c r="D840" s="77" t="str">
        <f>IF(D824="","",D824)</f>
        <v/>
      </c>
      <c r="E840" s="75"/>
      <c r="G840" s="169"/>
      <c r="H840" s="170"/>
      <c r="I840" s="169" t="s">
        <v>82</v>
      </c>
      <c r="J840" s="169"/>
      <c r="K840" s="169"/>
      <c r="L840" s="169"/>
      <c r="M840" s="169" t="s">
        <v>5</v>
      </c>
      <c r="N840" s="169"/>
      <c r="O840" s="171" t="s">
        <v>94</v>
      </c>
      <c r="P840" s="170" t="s">
        <v>84</v>
      </c>
      <c r="Q840" s="170" t="s">
        <v>85</v>
      </c>
      <c r="R840" s="171" t="s">
        <v>94</v>
      </c>
      <c r="T840" s="178"/>
      <c r="U840" s="178"/>
      <c r="V840" s="178"/>
    </row>
    <row r="841" spans="1:22" x14ac:dyDescent="0.15">
      <c r="A841" s="188"/>
      <c r="B841" s="51"/>
      <c r="C841" s="51"/>
      <c r="D841" s="51"/>
      <c r="E841" s="51"/>
      <c r="G841" s="169"/>
      <c r="H841" s="170"/>
      <c r="I841" s="78" t="s">
        <v>91</v>
      </c>
      <c r="J841" s="78" t="s">
        <v>86</v>
      </c>
      <c r="K841" s="78" t="s">
        <v>83</v>
      </c>
      <c r="L841" s="78" t="s">
        <v>84</v>
      </c>
      <c r="M841" s="78" t="s">
        <v>92</v>
      </c>
      <c r="N841" s="78" t="s">
        <v>85</v>
      </c>
      <c r="O841" s="172"/>
      <c r="P841" s="170"/>
      <c r="Q841" s="170"/>
      <c r="R841" s="172"/>
      <c r="T841" s="178"/>
      <c r="U841" s="178"/>
      <c r="V841" s="178"/>
    </row>
    <row r="842" spans="1:22" x14ac:dyDescent="0.15">
      <c r="A842" s="188"/>
      <c r="B842" s="71" t="s">
        <v>21</v>
      </c>
      <c r="C842" s="184"/>
      <c r="D842" s="185"/>
      <c r="G842" s="74">
        <v>4</v>
      </c>
      <c r="H842" s="85"/>
      <c r="I842" s="85"/>
      <c r="J842" s="86"/>
      <c r="K842" s="86"/>
      <c r="L842" s="87"/>
      <c r="M842" s="85"/>
      <c r="N842" s="87"/>
      <c r="O842" s="86"/>
      <c r="P842" s="88"/>
      <c r="Q842" s="88"/>
      <c r="R842" s="89"/>
      <c r="T842" s="38" t="str">
        <f>IF(H842="","",1)</f>
        <v/>
      </c>
      <c r="U842" s="38" t="str">
        <f>IF(COUNTIF(T842:T853,"&gt;0")=0,"",1)</f>
        <v/>
      </c>
      <c r="V842" s="38" t="str">
        <f>IF(U842=1,COUNTIF(U$10:U842,"&gt;0"),"")</f>
        <v/>
      </c>
    </row>
    <row r="843" spans="1:22" x14ac:dyDescent="0.15">
      <c r="A843" s="188"/>
      <c r="B843" s="71" t="s">
        <v>154</v>
      </c>
      <c r="C843" s="186"/>
      <c r="D843" s="187"/>
      <c r="G843" s="74">
        <v>5</v>
      </c>
      <c r="H843" s="85"/>
      <c r="I843" s="85"/>
      <c r="J843" s="86"/>
      <c r="K843" s="86"/>
      <c r="L843" s="87"/>
      <c r="M843" s="85"/>
      <c r="N843" s="87"/>
      <c r="O843" s="86"/>
      <c r="P843" s="88"/>
      <c r="Q843" s="88"/>
      <c r="R843" s="89"/>
      <c r="T843" s="38" t="str">
        <f t="shared" ref="T843:T853" si="52">IF(H843="","",1)</f>
        <v/>
      </c>
    </row>
    <row r="844" spans="1:22" x14ac:dyDescent="0.15">
      <c r="A844" s="188"/>
      <c r="B844" s="72" t="s">
        <v>101</v>
      </c>
      <c r="C844" s="184"/>
      <c r="D844" s="185"/>
      <c r="G844" s="74">
        <v>6</v>
      </c>
      <c r="H844" s="85"/>
      <c r="I844" s="85"/>
      <c r="J844" s="86"/>
      <c r="K844" s="86"/>
      <c r="L844" s="87"/>
      <c r="M844" s="85"/>
      <c r="N844" s="87"/>
      <c r="O844" s="86"/>
      <c r="P844" s="88"/>
      <c r="Q844" s="88"/>
      <c r="R844" s="89"/>
      <c r="T844" s="38" t="str">
        <f t="shared" si="52"/>
        <v/>
      </c>
    </row>
    <row r="845" spans="1:22" x14ac:dyDescent="0.15">
      <c r="A845" s="188"/>
      <c r="B845" s="165" t="s">
        <v>102</v>
      </c>
      <c r="C845" s="182"/>
      <c r="D845" s="182"/>
      <c r="E845" s="182"/>
      <c r="G845" s="74">
        <v>7</v>
      </c>
      <c r="H845" s="85"/>
      <c r="I845" s="85"/>
      <c r="J845" s="86"/>
      <c r="K845" s="86"/>
      <c r="L845" s="87"/>
      <c r="M845" s="85"/>
      <c r="N845" s="87"/>
      <c r="O845" s="86"/>
      <c r="P845" s="88"/>
      <c r="Q845" s="88"/>
      <c r="R845" s="89"/>
      <c r="T845" s="38" t="str">
        <f t="shared" si="52"/>
        <v/>
      </c>
    </row>
    <row r="846" spans="1:22" x14ac:dyDescent="0.15">
      <c r="A846" s="188"/>
      <c r="B846" s="166"/>
      <c r="C846" s="183"/>
      <c r="D846" s="183"/>
      <c r="E846" s="183"/>
      <c r="G846" s="74">
        <v>8</v>
      </c>
      <c r="H846" s="85"/>
      <c r="I846" s="85"/>
      <c r="J846" s="86"/>
      <c r="K846" s="86"/>
      <c r="L846" s="87"/>
      <c r="M846" s="85"/>
      <c r="N846" s="87"/>
      <c r="O846" s="86"/>
      <c r="P846" s="88"/>
      <c r="Q846" s="88"/>
      <c r="R846" s="89"/>
      <c r="T846" s="38" t="str">
        <f t="shared" si="52"/>
        <v/>
      </c>
    </row>
    <row r="847" spans="1:22" x14ac:dyDescent="0.15">
      <c r="A847" s="188"/>
      <c r="G847" s="74">
        <v>9</v>
      </c>
      <c r="H847" s="85"/>
      <c r="I847" s="85"/>
      <c r="J847" s="86"/>
      <c r="K847" s="86"/>
      <c r="L847" s="87"/>
      <c r="M847" s="85"/>
      <c r="N847" s="87"/>
      <c r="O847" s="86"/>
      <c r="P847" s="88"/>
      <c r="Q847" s="88"/>
      <c r="R847" s="89"/>
      <c r="T847" s="38" t="str">
        <f t="shared" si="52"/>
        <v/>
      </c>
    </row>
    <row r="848" spans="1:22" x14ac:dyDescent="0.15">
      <c r="A848" s="188"/>
      <c r="G848" s="74">
        <v>10</v>
      </c>
      <c r="H848" s="85"/>
      <c r="I848" s="85"/>
      <c r="J848" s="86"/>
      <c r="K848" s="86"/>
      <c r="L848" s="87"/>
      <c r="M848" s="85"/>
      <c r="N848" s="87"/>
      <c r="O848" s="86"/>
      <c r="P848" s="88"/>
      <c r="Q848" s="88"/>
      <c r="R848" s="89"/>
      <c r="T848" s="38" t="str">
        <f t="shared" si="52"/>
        <v/>
      </c>
    </row>
    <row r="849" spans="1:22" x14ac:dyDescent="0.15">
      <c r="A849" s="188"/>
      <c r="G849" s="74">
        <v>11</v>
      </c>
      <c r="H849" s="85"/>
      <c r="I849" s="85"/>
      <c r="J849" s="86"/>
      <c r="K849" s="86"/>
      <c r="L849" s="87"/>
      <c r="M849" s="85"/>
      <c r="N849" s="87"/>
      <c r="O849" s="86"/>
      <c r="P849" s="88"/>
      <c r="Q849" s="88"/>
      <c r="R849" s="89"/>
      <c r="T849" s="38" t="str">
        <f t="shared" si="52"/>
        <v/>
      </c>
    </row>
    <row r="850" spans="1:22" x14ac:dyDescent="0.15">
      <c r="A850" s="188"/>
      <c r="G850" s="74">
        <v>12</v>
      </c>
      <c r="H850" s="85"/>
      <c r="I850" s="85"/>
      <c r="J850" s="86"/>
      <c r="K850" s="86"/>
      <c r="L850" s="87"/>
      <c r="M850" s="85"/>
      <c r="N850" s="87"/>
      <c r="O850" s="86"/>
      <c r="P850" s="88"/>
      <c r="Q850" s="88"/>
      <c r="R850" s="89"/>
      <c r="T850" s="38" t="str">
        <f t="shared" si="52"/>
        <v/>
      </c>
    </row>
    <row r="851" spans="1:22" x14ac:dyDescent="0.15">
      <c r="A851" s="188"/>
      <c r="G851" s="74">
        <v>1</v>
      </c>
      <c r="H851" s="85"/>
      <c r="I851" s="85"/>
      <c r="J851" s="86"/>
      <c r="K851" s="86"/>
      <c r="L851" s="87"/>
      <c r="M851" s="85"/>
      <c r="N851" s="87"/>
      <c r="O851" s="86"/>
      <c r="P851" s="88"/>
      <c r="Q851" s="88"/>
      <c r="R851" s="89"/>
      <c r="T851" s="38" t="str">
        <f t="shared" si="52"/>
        <v/>
      </c>
    </row>
    <row r="852" spans="1:22" x14ac:dyDescent="0.15">
      <c r="A852" s="188"/>
      <c r="G852" s="74">
        <v>2</v>
      </c>
      <c r="H852" s="85"/>
      <c r="I852" s="85"/>
      <c r="J852" s="86"/>
      <c r="K852" s="86"/>
      <c r="L852" s="87"/>
      <c r="M852" s="85"/>
      <c r="N852" s="87"/>
      <c r="O852" s="86"/>
      <c r="P852" s="88"/>
      <c r="Q852" s="88"/>
      <c r="R852" s="89"/>
      <c r="T852" s="38" t="str">
        <f t="shared" si="52"/>
        <v/>
      </c>
    </row>
    <row r="853" spans="1:22" x14ac:dyDescent="0.15">
      <c r="A853" s="188"/>
      <c r="G853" s="74">
        <v>3</v>
      </c>
      <c r="H853" s="85"/>
      <c r="I853" s="85"/>
      <c r="J853" s="86"/>
      <c r="K853" s="86"/>
      <c r="L853" s="87"/>
      <c r="M853" s="85"/>
      <c r="N853" s="87"/>
      <c r="O853" s="86"/>
      <c r="P853" s="88"/>
      <c r="Q853" s="88"/>
      <c r="R853" s="89"/>
      <c r="T853" s="38" t="str">
        <f t="shared" si="52"/>
        <v/>
      </c>
    </row>
    <row r="854" spans="1:22" x14ac:dyDescent="0.15">
      <c r="A854" s="188"/>
    </row>
    <row r="855" spans="1:22" x14ac:dyDescent="0.15">
      <c r="A855" s="188">
        <v>54</v>
      </c>
      <c r="B855" s="71" t="s">
        <v>98</v>
      </c>
      <c r="C855" s="181" t="str">
        <f>IF(C839="","",C839)</f>
        <v/>
      </c>
      <c r="D855" s="181"/>
      <c r="E855" s="181"/>
      <c r="G855" s="169" t="s">
        <v>93</v>
      </c>
      <c r="H855" s="170" t="s">
        <v>81</v>
      </c>
      <c r="I855" s="169" t="s">
        <v>87</v>
      </c>
      <c r="J855" s="169"/>
      <c r="K855" s="169"/>
      <c r="L855" s="169"/>
      <c r="M855" s="169"/>
      <c r="N855" s="169"/>
      <c r="O855" s="169"/>
      <c r="P855" s="169" t="s">
        <v>88</v>
      </c>
      <c r="Q855" s="169"/>
      <c r="R855" s="169"/>
      <c r="T855" s="178" t="s">
        <v>96</v>
      </c>
      <c r="U855" s="178" t="s">
        <v>95</v>
      </c>
      <c r="V855" s="178" t="s">
        <v>97</v>
      </c>
    </row>
    <row r="856" spans="1:22" ht="16.5" customHeight="1" x14ac:dyDescent="0.15">
      <c r="A856" s="188"/>
      <c r="B856" s="71" t="s">
        <v>99</v>
      </c>
      <c r="C856" s="76" t="str">
        <f>IF(C840="","",C840)</f>
        <v/>
      </c>
      <c r="D856" s="77" t="str">
        <f>IF(D840="","",D840)</f>
        <v/>
      </c>
      <c r="E856" s="75"/>
      <c r="G856" s="169"/>
      <c r="H856" s="170"/>
      <c r="I856" s="169" t="s">
        <v>82</v>
      </c>
      <c r="J856" s="169"/>
      <c r="K856" s="169"/>
      <c r="L856" s="169"/>
      <c r="M856" s="169" t="s">
        <v>5</v>
      </c>
      <c r="N856" s="169"/>
      <c r="O856" s="171" t="s">
        <v>94</v>
      </c>
      <c r="P856" s="170" t="s">
        <v>84</v>
      </c>
      <c r="Q856" s="170" t="s">
        <v>85</v>
      </c>
      <c r="R856" s="171" t="s">
        <v>94</v>
      </c>
      <c r="T856" s="178"/>
      <c r="U856" s="178"/>
      <c r="V856" s="178"/>
    </row>
    <row r="857" spans="1:22" x14ac:dyDescent="0.15">
      <c r="A857" s="188"/>
      <c r="B857" s="51"/>
      <c r="C857" s="51"/>
      <c r="D857" s="51"/>
      <c r="E857" s="51"/>
      <c r="G857" s="169"/>
      <c r="H857" s="170"/>
      <c r="I857" s="78" t="s">
        <v>91</v>
      </c>
      <c r="J857" s="78" t="s">
        <v>86</v>
      </c>
      <c r="K857" s="78" t="s">
        <v>83</v>
      </c>
      <c r="L857" s="78" t="s">
        <v>84</v>
      </c>
      <c r="M857" s="78" t="s">
        <v>92</v>
      </c>
      <c r="N857" s="78" t="s">
        <v>85</v>
      </c>
      <c r="O857" s="172"/>
      <c r="P857" s="170"/>
      <c r="Q857" s="170"/>
      <c r="R857" s="172"/>
      <c r="T857" s="178"/>
      <c r="U857" s="178"/>
      <c r="V857" s="178"/>
    </row>
    <row r="858" spans="1:22" x14ac:dyDescent="0.15">
      <c r="A858" s="188"/>
      <c r="B858" s="71" t="s">
        <v>21</v>
      </c>
      <c r="C858" s="176"/>
      <c r="D858" s="176"/>
      <c r="G858" s="74">
        <v>4</v>
      </c>
      <c r="H858" s="85"/>
      <c r="I858" s="85"/>
      <c r="J858" s="86"/>
      <c r="K858" s="86"/>
      <c r="L858" s="87"/>
      <c r="M858" s="85"/>
      <c r="N858" s="87"/>
      <c r="O858" s="86"/>
      <c r="P858" s="88"/>
      <c r="Q858" s="88"/>
      <c r="R858" s="89"/>
      <c r="T858" s="38" t="str">
        <f>IF(H858="","",1)</f>
        <v/>
      </c>
      <c r="U858" s="38" t="str">
        <f>IF(COUNTIF(T858:T869,"&gt;0")=0,"",1)</f>
        <v/>
      </c>
      <c r="V858" s="38" t="str">
        <f>IF(U858=1,COUNTIF(U$10:U858,"&gt;0"),"")</f>
        <v/>
      </c>
    </row>
    <row r="859" spans="1:22" x14ac:dyDescent="0.15">
      <c r="A859" s="188"/>
      <c r="B859" s="71" t="s">
        <v>154</v>
      </c>
      <c r="C859" s="179"/>
      <c r="D859" s="179"/>
      <c r="G859" s="74">
        <v>5</v>
      </c>
      <c r="H859" s="85"/>
      <c r="I859" s="85"/>
      <c r="J859" s="86"/>
      <c r="K859" s="86"/>
      <c r="L859" s="87"/>
      <c r="M859" s="85"/>
      <c r="N859" s="87"/>
      <c r="O859" s="86"/>
      <c r="P859" s="88"/>
      <c r="Q859" s="88"/>
      <c r="R859" s="89"/>
      <c r="T859" s="38" t="str">
        <f t="shared" ref="T859:T869" si="53">IF(H859="","",1)</f>
        <v/>
      </c>
    </row>
    <row r="860" spans="1:22" x14ac:dyDescent="0.15">
      <c r="A860" s="188"/>
      <c r="B860" s="72" t="s">
        <v>101</v>
      </c>
      <c r="C860" s="177"/>
      <c r="D860" s="177"/>
      <c r="G860" s="74">
        <v>6</v>
      </c>
      <c r="H860" s="85"/>
      <c r="I860" s="85"/>
      <c r="J860" s="86"/>
      <c r="K860" s="86"/>
      <c r="L860" s="87"/>
      <c r="M860" s="85"/>
      <c r="N860" s="87"/>
      <c r="O860" s="86"/>
      <c r="P860" s="88"/>
      <c r="Q860" s="88"/>
      <c r="R860" s="89"/>
      <c r="T860" s="38" t="str">
        <f t="shared" si="53"/>
        <v/>
      </c>
    </row>
    <row r="861" spans="1:22" x14ac:dyDescent="0.15">
      <c r="A861" s="188"/>
      <c r="B861" s="165" t="s">
        <v>102</v>
      </c>
      <c r="C861" s="182"/>
      <c r="D861" s="182"/>
      <c r="E861" s="182"/>
      <c r="G861" s="74">
        <v>7</v>
      </c>
      <c r="H861" s="85"/>
      <c r="I861" s="85"/>
      <c r="J861" s="86"/>
      <c r="K861" s="86"/>
      <c r="L861" s="87"/>
      <c r="M861" s="85"/>
      <c r="N861" s="87"/>
      <c r="O861" s="86"/>
      <c r="P861" s="88"/>
      <c r="Q861" s="88"/>
      <c r="R861" s="89"/>
      <c r="T861" s="38" t="str">
        <f t="shared" si="53"/>
        <v/>
      </c>
    </row>
    <row r="862" spans="1:22" x14ac:dyDescent="0.15">
      <c r="A862" s="188"/>
      <c r="B862" s="166"/>
      <c r="C862" s="183"/>
      <c r="D862" s="183"/>
      <c r="E862" s="183"/>
      <c r="G862" s="74">
        <v>8</v>
      </c>
      <c r="H862" s="85"/>
      <c r="I862" s="85"/>
      <c r="J862" s="86"/>
      <c r="K862" s="86"/>
      <c r="L862" s="87"/>
      <c r="M862" s="85"/>
      <c r="N862" s="87"/>
      <c r="O862" s="86"/>
      <c r="P862" s="88"/>
      <c r="Q862" s="88"/>
      <c r="R862" s="89"/>
      <c r="T862" s="38" t="str">
        <f t="shared" si="53"/>
        <v/>
      </c>
    </row>
    <row r="863" spans="1:22" x14ac:dyDescent="0.15">
      <c r="A863" s="188"/>
      <c r="G863" s="74">
        <v>9</v>
      </c>
      <c r="H863" s="85"/>
      <c r="I863" s="85"/>
      <c r="J863" s="86"/>
      <c r="K863" s="86"/>
      <c r="L863" s="87"/>
      <c r="M863" s="85"/>
      <c r="N863" s="87"/>
      <c r="O863" s="86"/>
      <c r="P863" s="88"/>
      <c r="Q863" s="88"/>
      <c r="R863" s="89"/>
      <c r="T863" s="38" t="str">
        <f t="shared" si="53"/>
        <v/>
      </c>
    </row>
    <row r="864" spans="1:22" x14ac:dyDescent="0.15">
      <c r="A864" s="188"/>
      <c r="G864" s="74">
        <v>10</v>
      </c>
      <c r="H864" s="85"/>
      <c r="I864" s="85"/>
      <c r="J864" s="86"/>
      <c r="K864" s="86"/>
      <c r="L864" s="87"/>
      <c r="M864" s="85"/>
      <c r="N864" s="87"/>
      <c r="O864" s="86"/>
      <c r="P864" s="88"/>
      <c r="Q864" s="88"/>
      <c r="R864" s="89"/>
      <c r="T864" s="38" t="str">
        <f t="shared" si="53"/>
        <v/>
      </c>
    </row>
    <row r="865" spans="1:22" x14ac:dyDescent="0.15">
      <c r="A865" s="188"/>
      <c r="G865" s="74">
        <v>11</v>
      </c>
      <c r="H865" s="85"/>
      <c r="I865" s="85"/>
      <c r="J865" s="86"/>
      <c r="K865" s="86"/>
      <c r="L865" s="87"/>
      <c r="M865" s="85"/>
      <c r="N865" s="87"/>
      <c r="O865" s="86"/>
      <c r="P865" s="88"/>
      <c r="Q865" s="88"/>
      <c r="R865" s="89"/>
      <c r="T865" s="38" t="str">
        <f t="shared" si="53"/>
        <v/>
      </c>
    </row>
    <row r="866" spans="1:22" x14ac:dyDescent="0.15">
      <c r="A866" s="188"/>
      <c r="G866" s="74">
        <v>12</v>
      </c>
      <c r="H866" s="85"/>
      <c r="I866" s="85"/>
      <c r="J866" s="86"/>
      <c r="K866" s="86"/>
      <c r="L866" s="87"/>
      <c r="M866" s="85"/>
      <c r="N866" s="87"/>
      <c r="O866" s="86"/>
      <c r="P866" s="88"/>
      <c r="Q866" s="88"/>
      <c r="R866" s="89"/>
      <c r="T866" s="38" t="str">
        <f t="shared" si="53"/>
        <v/>
      </c>
    </row>
    <row r="867" spans="1:22" x14ac:dyDescent="0.15">
      <c r="A867" s="188"/>
      <c r="G867" s="74">
        <v>1</v>
      </c>
      <c r="H867" s="85"/>
      <c r="I867" s="85"/>
      <c r="J867" s="86"/>
      <c r="K867" s="86"/>
      <c r="L867" s="87"/>
      <c r="M867" s="85"/>
      <c r="N867" s="87"/>
      <c r="O867" s="86"/>
      <c r="P867" s="88"/>
      <c r="Q867" s="88"/>
      <c r="R867" s="89"/>
      <c r="T867" s="38" t="str">
        <f t="shared" si="53"/>
        <v/>
      </c>
    </row>
    <row r="868" spans="1:22" x14ac:dyDescent="0.15">
      <c r="A868" s="188"/>
      <c r="G868" s="74">
        <v>2</v>
      </c>
      <c r="H868" s="85"/>
      <c r="I868" s="85"/>
      <c r="J868" s="86"/>
      <c r="K868" s="86"/>
      <c r="L868" s="87"/>
      <c r="M868" s="85"/>
      <c r="N868" s="87"/>
      <c r="O868" s="86"/>
      <c r="P868" s="88"/>
      <c r="Q868" s="88"/>
      <c r="R868" s="89"/>
      <c r="T868" s="38" t="str">
        <f t="shared" si="53"/>
        <v/>
      </c>
    </row>
    <row r="869" spans="1:22" x14ac:dyDescent="0.15">
      <c r="A869" s="188"/>
      <c r="G869" s="74">
        <v>3</v>
      </c>
      <c r="H869" s="85"/>
      <c r="I869" s="85"/>
      <c r="J869" s="86"/>
      <c r="K869" s="86"/>
      <c r="L869" s="87"/>
      <c r="M869" s="85"/>
      <c r="N869" s="87"/>
      <c r="O869" s="86"/>
      <c r="P869" s="88"/>
      <c r="Q869" s="88"/>
      <c r="R869" s="89"/>
      <c r="T869" s="38" t="str">
        <f t="shared" si="53"/>
        <v/>
      </c>
    </row>
    <row r="870" spans="1:22" x14ac:dyDescent="0.15">
      <c r="A870" s="188"/>
    </row>
    <row r="871" spans="1:22" x14ac:dyDescent="0.15">
      <c r="A871" s="188">
        <v>55</v>
      </c>
      <c r="B871" s="71" t="s">
        <v>98</v>
      </c>
      <c r="C871" s="181" t="str">
        <f>IF(C855="","",C855)</f>
        <v/>
      </c>
      <c r="D871" s="181"/>
      <c r="E871" s="181"/>
      <c r="G871" s="169" t="s">
        <v>93</v>
      </c>
      <c r="H871" s="170" t="s">
        <v>81</v>
      </c>
      <c r="I871" s="169" t="s">
        <v>87</v>
      </c>
      <c r="J871" s="169"/>
      <c r="K871" s="169"/>
      <c r="L871" s="169"/>
      <c r="M871" s="169"/>
      <c r="N871" s="169"/>
      <c r="O871" s="169"/>
      <c r="P871" s="169" t="s">
        <v>88</v>
      </c>
      <c r="Q871" s="169"/>
      <c r="R871" s="169"/>
      <c r="T871" s="178" t="s">
        <v>96</v>
      </c>
      <c r="U871" s="178" t="s">
        <v>95</v>
      </c>
      <c r="V871" s="178" t="s">
        <v>97</v>
      </c>
    </row>
    <row r="872" spans="1:22" ht="16.5" customHeight="1" x14ac:dyDescent="0.15">
      <c r="A872" s="188"/>
      <c r="B872" s="71" t="s">
        <v>99</v>
      </c>
      <c r="C872" s="76" t="str">
        <f>IF(C856="","",C856)</f>
        <v/>
      </c>
      <c r="D872" s="77" t="str">
        <f>IF(D856="","",D856)</f>
        <v/>
      </c>
      <c r="E872" s="75"/>
      <c r="G872" s="169"/>
      <c r="H872" s="170"/>
      <c r="I872" s="169" t="s">
        <v>82</v>
      </c>
      <c r="J872" s="169"/>
      <c r="K872" s="169"/>
      <c r="L872" s="169"/>
      <c r="M872" s="169" t="s">
        <v>5</v>
      </c>
      <c r="N872" s="169"/>
      <c r="O872" s="171" t="s">
        <v>94</v>
      </c>
      <c r="P872" s="170" t="s">
        <v>84</v>
      </c>
      <c r="Q872" s="170" t="s">
        <v>85</v>
      </c>
      <c r="R872" s="171" t="s">
        <v>94</v>
      </c>
      <c r="T872" s="178"/>
      <c r="U872" s="178"/>
      <c r="V872" s="178"/>
    </row>
    <row r="873" spans="1:22" x14ac:dyDescent="0.15">
      <c r="A873" s="188"/>
      <c r="B873" s="51"/>
      <c r="C873" s="51"/>
      <c r="D873" s="51"/>
      <c r="E873" s="51"/>
      <c r="G873" s="169"/>
      <c r="H873" s="170"/>
      <c r="I873" s="78" t="s">
        <v>91</v>
      </c>
      <c r="J873" s="78" t="s">
        <v>86</v>
      </c>
      <c r="K873" s="78" t="s">
        <v>83</v>
      </c>
      <c r="L873" s="78" t="s">
        <v>84</v>
      </c>
      <c r="M873" s="78" t="s">
        <v>92</v>
      </c>
      <c r="N873" s="78" t="s">
        <v>85</v>
      </c>
      <c r="O873" s="172"/>
      <c r="P873" s="170"/>
      <c r="Q873" s="170"/>
      <c r="R873" s="172"/>
      <c r="T873" s="178"/>
      <c r="U873" s="178"/>
      <c r="V873" s="178"/>
    </row>
    <row r="874" spans="1:22" x14ac:dyDescent="0.15">
      <c r="A874" s="188"/>
      <c r="B874" s="71" t="s">
        <v>21</v>
      </c>
      <c r="C874" s="176"/>
      <c r="D874" s="176"/>
      <c r="G874" s="74">
        <v>4</v>
      </c>
      <c r="H874" s="85"/>
      <c r="I874" s="85"/>
      <c r="J874" s="86"/>
      <c r="K874" s="86"/>
      <c r="L874" s="87"/>
      <c r="M874" s="85"/>
      <c r="N874" s="87"/>
      <c r="O874" s="86"/>
      <c r="P874" s="88"/>
      <c r="Q874" s="88"/>
      <c r="R874" s="89"/>
      <c r="T874" s="38" t="str">
        <f>IF(H874="","",1)</f>
        <v/>
      </c>
      <c r="U874" s="38" t="str">
        <f>IF(COUNTIF(T874:T885,"&gt;0")=0,"",1)</f>
        <v/>
      </c>
      <c r="V874" s="38" t="str">
        <f>IF(U874=1,COUNTIF(U$10:U874,"&gt;0"),"")</f>
        <v/>
      </c>
    </row>
    <row r="875" spans="1:22" x14ac:dyDescent="0.15">
      <c r="A875" s="188"/>
      <c r="B875" s="71" t="s">
        <v>154</v>
      </c>
      <c r="C875" s="179"/>
      <c r="D875" s="179"/>
      <c r="G875" s="74">
        <v>5</v>
      </c>
      <c r="H875" s="85"/>
      <c r="I875" s="85"/>
      <c r="J875" s="86"/>
      <c r="K875" s="86"/>
      <c r="L875" s="87"/>
      <c r="M875" s="85"/>
      <c r="N875" s="87"/>
      <c r="O875" s="86"/>
      <c r="P875" s="88"/>
      <c r="Q875" s="88"/>
      <c r="R875" s="89"/>
      <c r="T875" s="38" t="str">
        <f t="shared" ref="T875:T885" si="54">IF(H875="","",1)</f>
        <v/>
      </c>
    </row>
    <row r="876" spans="1:22" x14ac:dyDescent="0.15">
      <c r="A876" s="188"/>
      <c r="B876" s="72" t="s">
        <v>101</v>
      </c>
      <c r="C876" s="177"/>
      <c r="D876" s="177"/>
      <c r="G876" s="74">
        <v>6</v>
      </c>
      <c r="H876" s="85"/>
      <c r="I876" s="85"/>
      <c r="J876" s="86"/>
      <c r="K876" s="86"/>
      <c r="L876" s="87"/>
      <c r="M876" s="85"/>
      <c r="N876" s="87"/>
      <c r="O876" s="86"/>
      <c r="P876" s="88"/>
      <c r="Q876" s="88"/>
      <c r="R876" s="89"/>
      <c r="T876" s="38" t="str">
        <f t="shared" si="54"/>
        <v/>
      </c>
    </row>
    <row r="877" spans="1:22" x14ac:dyDescent="0.15">
      <c r="A877" s="188"/>
      <c r="B877" s="165" t="s">
        <v>102</v>
      </c>
      <c r="C877" s="182"/>
      <c r="D877" s="182"/>
      <c r="E877" s="182"/>
      <c r="G877" s="74">
        <v>7</v>
      </c>
      <c r="H877" s="85"/>
      <c r="I877" s="85"/>
      <c r="J877" s="86"/>
      <c r="K877" s="86"/>
      <c r="L877" s="87"/>
      <c r="M877" s="85"/>
      <c r="N877" s="87"/>
      <c r="O877" s="86"/>
      <c r="P877" s="88"/>
      <c r="Q877" s="88"/>
      <c r="R877" s="89"/>
      <c r="T877" s="38" t="str">
        <f t="shared" si="54"/>
        <v/>
      </c>
    </row>
    <row r="878" spans="1:22" x14ac:dyDescent="0.15">
      <c r="A878" s="188"/>
      <c r="B878" s="166"/>
      <c r="C878" s="183"/>
      <c r="D878" s="183"/>
      <c r="E878" s="183"/>
      <c r="G878" s="74">
        <v>8</v>
      </c>
      <c r="H878" s="85"/>
      <c r="I878" s="85"/>
      <c r="J878" s="86"/>
      <c r="K878" s="86"/>
      <c r="L878" s="87"/>
      <c r="M878" s="85"/>
      <c r="N878" s="87"/>
      <c r="O878" s="86"/>
      <c r="P878" s="88"/>
      <c r="Q878" s="88"/>
      <c r="R878" s="89"/>
      <c r="T878" s="38" t="str">
        <f t="shared" si="54"/>
        <v/>
      </c>
    </row>
    <row r="879" spans="1:22" x14ac:dyDescent="0.15">
      <c r="A879" s="188"/>
      <c r="G879" s="74">
        <v>9</v>
      </c>
      <c r="H879" s="85"/>
      <c r="I879" s="85"/>
      <c r="J879" s="86"/>
      <c r="K879" s="86"/>
      <c r="L879" s="87"/>
      <c r="M879" s="85"/>
      <c r="N879" s="87"/>
      <c r="O879" s="86"/>
      <c r="P879" s="88"/>
      <c r="Q879" s="88"/>
      <c r="R879" s="89"/>
      <c r="T879" s="38" t="str">
        <f t="shared" si="54"/>
        <v/>
      </c>
    </row>
    <row r="880" spans="1:22" x14ac:dyDescent="0.15">
      <c r="A880" s="188"/>
      <c r="G880" s="74">
        <v>10</v>
      </c>
      <c r="H880" s="85"/>
      <c r="I880" s="85"/>
      <c r="J880" s="86"/>
      <c r="K880" s="86"/>
      <c r="L880" s="87"/>
      <c r="M880" s="85"/>
      <c r="N880" s="87"/>
      <c r="O880" s="86"/>
      <c r="P880" s="88"/>
      <c r="Q880" s="88"/>
      <c r="R880" s="89"/>
      <c r="T880" s="38" t="str">
        <f t="shared" si="54"/>
        <v/>
      </c>
    </row>
    <row r="881" spans="1:22" x14ac:dyDescent="0.15">
      <c r="A881" s="188"/>
      <c r="G881" s="74">
        <v>11</v>
      </c>
      <c r="H881" s="85"/>
      <c r="I881" s="85"/>
      <c r="J881" s="86"/>
      <c r="K881" s="86"/>
      <c r="L881" s="87"/>
      <c r="M881" s="85"/>
      <c r="N881" s="87"/>
      <c r="O881" s="86"/>
      <c r="P881" s="88"/>
      <c r="Q881" s="88"/>
      <c r="R881" s="89"/>
      <c r="T881" s="38" t="str">
        <f t="shared" si="54"/>
        <v/>
      </c>
    </row>
    <row r="882" spans="1:22" x14ac:dyDescent="0.15">
      <c r="A882" s="188"/>
      <c r="G882" s="74">
        <v>12</v>
      </c>
      <c r="H882" s="85"/>
      <c r="I882" s="85"/>
      <c r="J882" s="86"/>
      <c r="K882" s="86"/>
      <c r="L882" s="87"/>
      <c r="M882" s="85"/>
      <c r="N882" s="87"/>
      <c r="O882" s="86"/>
      <c r="P882" s="88"/>
      <c r="Q882" s="88"/>
      <c r="R882" s="89"/>
      <c r="T882" s="38" t="str">
        <f t="shared" si="54"/>
        <v/>
      </c>
    </row>
    <row r="883" spans="1:22" x14ac:dyDescent="0.15">
      <c r="A883" s="188"/>
      <c r="G883" s="74">
        <v>1</v>
      </c>
      <c r="H883" s="85"/>
      <c r="I883" s="85"/>
      <c r="J883" s="86"/>
      <c r="K883" s="86"/>
      <c r="L883" s="87"/>
      <c r="M883" s="85"/>
      <c r="N883" s="87"/>
      <c r="O883" s="86"/>
      <c r="P883" s="88"/>
      <c r="Q883" s="88"/>
      <c r="R883" s="89"/>
      <c r="T883" s="38" t="str">
        <f t="shared" si="54"/>
        <v/>
      </c>
    </row>
    <row r="884" spans="1:22" x14ac:dyDescent="0.15">
      <c r="A884" s="188"/>
      <c r="G884" s="74">
        <v>2</v>
      </c>
      <c r="H884" s="85"/>
      <c r="I884" s="85"/>
      <c r="J884" s="86"/>
      <c r="K884" s="86"/>
      <c r="L884" s="87"/>
      <c r="M884" s="85"/>
      <c r="N884" s="87"/>
      <c r="O884" s="86"/>
      <c r="P884" s="88"/>
      <c r="Q884" s="88"/>
      <c r="R884" s="89"/>
      <c r="T884" s="38" t="str">
        <f t="shared" si="54"/>
        <v/>
      </c>
    </row>
    <row r="885" spans="1:22" x14ac:dyDescent="0.15">
      <c r="A885" s="188"/>
      <c r="G885" s="74">
        <v>3</v>
      </c>
      <c r="H885" s="85"/>
      <c r="I885" s="85"/>
      <c r="J885" s="86"/>
      <c r="K885" s="86"/>
      <c r="L885" s="87"/>
      <c r="M885" s="85"/>
      <c r="N885" s="87"/>
      <c r="O885" s="86"/>
      <c r="P885" s="88"/>
      <c r="Q885" s="88"/>
      <c r="R885" s="89"/>
      <c r="T885" s="38" t="str">
        <f t="shared" si="54"/>
        <v/>
      </c>
    </row>
    <row r="886" spans="1:22" x14ac:dyDescent="0.15">
      <c r="A886" s="188"/>
    </row>
    <row r="887" spans="1:22" x14ac:dyDescent="0.15">
      <c r="A887" s="188">
        <v>56</v>
      </c>
      <c r="B887" s="71" t="s">
        <v>98</v>
      </c>
      <c r="C887" s="181" t="str">
        <f>IF(C871="","",C871)</f>
        <v/>
      </c>
      <c r="D887" s="181"/>
      <c r="E887" s="181"/>
      <c r="G887" s="169" t="s">
        <v>93</v>
      </c>
      <c r="H887" s="170" t="s">
        <v>81</v>
      </c>
      <c r="I887" s="169" t="s">
        <v>87</v>
      </c>
      <c r="J887" s="169"/>
      <c r="K887" s="169"/>
      <c r="L887" s="169"/>
      <c r="M887" s="169"/>
      <c r="N887" s="169"/>
      <c r="O887" s="169"/>
      <c r="P887" s="169" t="s">
        <v>88</v>
      </c>
      <c r="Q887" s="169"/>
      <c r="R887" s="169"/>
      <c r="T887" s="178" t="s">
        <v>96</v>
      </c>
      <c r="U887" s="178" t="s">
        <v>95</v>
      </c>
      <c r="V887" s="178" t="s">
        <v>97</v>
      </c>
    </row>
    <row r="888" spans="1:22" ht="16.5" customHeight="1" x14ac:dyDescent="0.15">
      <c r="A888" s="188"/>
      <c r="B888" s="71" t="s">
        <v>99</v>
      </c>
      <c r="C888" s="76" t="str">
        <f>IF(C872="","",C872)</f>
        <v/>
      </c>
      <c r="D888" s="77" t="str">
        <f>IF(D872="","",D872)</f>
        <v/>
      </c>
      <c r="E888" s="75"/>
      <c r="G888" s="169"/>
      <c r="H888" s="170"/>
      <c r="I888" s="169" t="s">
        <v>82</v>
      </c>
      <c r="J888" s="169"/>
      <c r="K888" s="169"/>
      <c r="L888" s="169"/>
      <c r="M888" s="169" t="s">
        <v>5</v>
      </c>
      <c r="N888" s="169"/>
      <c r="O888" s="171" t="s">
        <v>94</v>
      </c>
      <c r="P888" s="170" t="s">
        <v>84</v>
      </c>
      <c r="Q888" s="170" t="s">
        <v>85</v>
      </c>
      <c r="R888" s="171" t="s">
        <v>94</v>
      </c>
      <c r="T888" s="178"/>
      <c r="U888" s="178"/>
      <c r="V888" s="178"/>
    </row>
    <row r="889" spans="1:22" x14ac:dyDescent="0.15">
      <c r="A889" s="188"/>
      <c r="B889" s="51"/>
      <c r="C889" s="51"/>
      <c r="D889" s="51"/>
      <c r="E889" s="51"/>
      <c r="G889" s="169"/>
      <c r="H889" s="170"/>
      <c r="I889" s="78" t="s">
        <v>91</v>
      </c>
      <c r="J889" s="78" t="s">
        <v>86</v>
      </c>
      <c r="K889" s="78" t="s">
        <v>83</v>
      </c>
      <c r="L889" s="78" t="s">
        <v>84</v>
      </c>
      <c r="M889" s="78" t="s">
        <v>92</v>
      </c>
      <c r="N889" s="78" t="s">
        <v>85</v>
      </c>
      <c r="O889" s="172"/>
      <c r="P889" s="170"/>
      <c r="Q889" s="170"/>
      <c r="R889" s="172"/>
      <c r="T889" s="178"/>
      <c r="U889" s="178"/>
      <c r="V889" s="178"/>
    </row>
    <row r="890" spans="1:22" x14ac:dyDescent="0.15">
      <c r="A890" s="188"/>
      <c r="B890" s="71" t="s">
        <v>21</v>
      </c>
      <c r="C890" s="176"/>
      <c r="D890" s="176"/>
      <c r="G890" s="74">
        <v>4</v>
      </c>
      <c r="H890" s="85"/>
      <c r="I890" s="85"/>
      <c r="J890" s="86"/>
      <c r="K890" s="86"/>
      <c r="L890" s="87"/>
      <c r="M890" s="85"/>
      <c r="N890" s="87"/>
      <c r="O890" s="86"/>
      <c r="P890" s="88"/>
      <c r="Q890" s="88"/>
      <c r="R890" s="89"/>
      <c r="T890" s="38" t="str">
        <f>IF(H890="","",1)</f>
        <v/>
      </c>
      <c r="U890" s="38" t="str">
        <f>IF(COUNTIF(T890:T901,"&gt;0")=0,"",1)</f>
        <v/>
      </c>
      <c r="V890" s="38" t="str">
        <f>IF(U890=1,COUNTIF(U$10:U890,"&gt;0"),"")</f>
        <v/>
      </c>
    </row>
    <row r="891" spans="1:22" x14ac:dyDescent="0.15">
      <c r="A891" s="188"/>
      <c r="B891" s="71" t="s">
        <v>154</v>
      </c>
      <c r="C891" s="179"/>
      <c r="D891" s="179"/>
      <c r="G891" s="74">
        <v>5</v>
      </c>
      <c r="H891" s="85"/>
      <c r="I891" s="85"/>
      <c r="J891" s="86"/>
      <c r="K891" s="86"/>
      <c r="L891" s="87"/>
      <c r="M891" s="85"/>
      <c r="N891" s="87"/>
      <c r="O891" s="86"/>
      <c r="P891" s="88"/>
      <c r="Q891" s="88"/>
      <c r="R891" s="89"/>
      <c r="T891" s="38" t="str">
        <f t="shared" ref="T891:T901" si="55">IF(H891="","",1)</f>
        <v/>
      </c>
    </row>
    <row r="892" spans="1:22" x14ac:dyDescent="0.15">
      <c r="A892" s="188"/>
      <c r="B892" s="72" t="s">
        <v>101</v>
      </c>
      <c r="C892" s="177"/>
      <c r="D892" s="177"/>
      <c r="G892" s="74">
        <v>6</v>
      </c>
      <c r="H892" s="85"/>
      <c r="I892" s="85"/>
      <c r="J892" s="86"/>
      <c r="K892" s="86"/>
      <c r="L892" s="87"/>
      <c r="M892" s="85"/>
      <c r="N892" s="87"/>
      <c r="O892" s="86"/>
      <c r="P892" s="88"/>
      <c r="Q892" s="88"/>
      <c r="R892" s="89"/>
      <c r="T892" s="38" t="str">
        <f t="shared" si="55"/>
        <v/>
      </c>
    </row>
    <row r="893" spans="1:22" x14ac:dyDescent="0.15">
      <c r="A893" s="188"/>
      <c r="B893" s="165" t="s">
        <v>102</v>
      </c>
      <c r="C893" s="182"/>
      <c r="D893" s="182"/>
      <c r="E893" s="182"/>
      <c r="G893" s="74">
        <v>7</v>
      </c>
      <c r="H893" s="85"/>
      <c r="I893" s="85"/>
      <c r="J893" s="86"/>
      <c r="K893" s="86"/>
      <c r="L893" s="87"/>
      <c r="M893" s="85"/>
      <c r="N893" s="87"/>
      <c r="O893" s="86"/>
      <c r="P893" s="88"/>
      <c r="Q893" s="88"/>
      <c r="R893" s="89"/>
      <c r="T893" s="38" t="str">
        <f t="shared" si="55"/>
        <v/>
      </c>
    </row>
    <row r="894" spans="1:22" x14ac:dyDescent="0.15">
      <c r="A894" s="188"/>
      <c r="B894" s="166"/>
      <c r="C894" s="183"/>
      <c r="D894" s="183"/>
      <c r="E894" s="183"/>
      <c r="G894" s="74">
        <v>8</v>
      </c>
      <c r="H894" s="85"/>
      <c r="I894" s="85"/>
      <c r="J894" s="86"/>
      <c r="K894" s="86"/>
      <c r="L894" s="87"/>
      <c r="M894" s="85"/>
      <c r="N894" s="87"/>
      <c r="O894" s="86"/>
      <c r="P894" s="88"/>
      <c r="Q894" s="88"/>
      <c r="R894" s="89"/>
      <c r="T894" s="38" t="str">
        <f t="shared" si="55"/>
        <v/>
      </c>
    </row>
    <row r="895" spans="1:22" x14ac:dyDescent="0.15">
      <c r="A895" s="188"/>
      <c r="G895" s="74">
        <v>9</v>
      </c>
      <c r="H895" s="85"/>
      <c r="I895" s="85"/>
      <c r="J895" s="86"/>
      <c r="K895" s="86"/>
      <c r="L895" s="87"/>
      <c r="M895" s="85"/>
      <c r="N895" s="87"/>
      <c r="O895" s="86"/>
      <c r="P895" s="88"/>
      <c r="Q895" s="88"/>
      <c r="R895" s="89"/>
      <c r="T895" s="38" t="str">
        <f t="shared" si="55"/>
        <v/>
      </c>
    </row>
    <row r="896" spans="1:22" x14ac:dyDescent="0.15">
      <c r="A896" s="188"/>
      <c r="G896" s="74">
        <v>10</v>
      </c>
      <c r="H896" s="85"/>
      <c r="I896" s="85"/>
      <c r="J896" s="86"/>
      <c r="K896" s="86"/>
      <c r="L896" s="87"/>
      <c r="M896" s="85"/>
      <c r="N896" s="87"/>
      <c r="O896" s="86"/>
      <c r="P896" s="88"/>
      <c r="Q896" s="88"/>
      <c r="R896" s="89"/>
      <c r="T896" s="38" t="str">
        <f t="shared" si="55"/>
        <v/>
      </c>
    </row>
    <row r="897" spans="1:22" x14ac:dyDescent="0.15">
      <c r="A897" s="188"/>
      <c r="G897" s="74">
        <v>11</v>
      </c>
      <c r="H897" s="85"/>
      <c r="I897" s="85"/>
      <c r="J897" s="86"/>
      <c r="K897" s="86"/>
      <c r="L897" s="87"/>
      <c r="M897" s="85"/>
      <c r="N897" s="87"/>
      <c r="O897" s="86"/>
      <c r="P897" s="88"/>
      <c r="Q897" s="88"/>
      <c r="R897" s="89"/>
      <c r="T897" s="38" t="str">
        <f t="shared" si="55"/>
        <v/>
      </c>
    </row>
    <row r="898" spans="1:22" x14ac:dyDescent="0.15">
      <c r="A898" s="188"/>
      <c r="G898" s="74">
        <v>12</v>
      </c>
      <c r="H898" s="85"/>
      <c r="I898" s="85"/>
      <c r="J898" s="86"/>
      <c r="K898" s="86"/>
      <c r="L898" s="87"/>
      <c r="M898" s="85"/>
      <c r="N898" s="87"/>
      <c r="O898" s="86"/>
      <c r="P898" s="88"/>
      <c r="Q898" s="88"/>
      <c r="R898" s="89"/>
      <c r="T898" s="38" t="str">
        <f t="shared" si="55"/>
        <v/>
      </c>
    </row>
    <row r="899" spans="1:22" x14ac:dyDescent="0.15">
      <c r="A899" s="188"/>
      <c r="G899" s="74">
        <v>1</v>
      </c>
      <c r="H899" s="85"/>
      <c r="I899" s="85"/>
      <c r="J899" s="86"/>
      <c r="K899" s="86"/>
      <c r="L899" s="87"/>
      <c r="M899" s="85"/>
      <c r="N899" s="87"/>
      <c r="O899" s="86"/>
      <c r="P899" s="88"/>
      <c r="Q899" s="88"/>
      <c r="R899" s="89"/>
      <c r="T899" s="38" t="str">
        <f t="shared" si="55"/>
        <v/>
      </c>
    </row>
    <row r="900" spans="1:22" x14ac:dyDescent="0.15">
      <c r="A900" s="188"/>
      <c r="G900" s="74">
        <v>2</v>
      </c>
      <c r="H900" s="85"/>
      <c r="I900" s="85"/>
      <c r="J900" s="86"/>
      <c r="K900" s="86"/>
      <c r="L900" s="87"/>
      <c r="M900" s="85"/>
      <c r="N900" s="87"/>
      <c r="O900" s="86"/>
      <c r="P900" s="88"/>
      <c r="Q900" s="88"/>
      <c r="R900" s="89"/>
      <c r="T900" s="38" t="str">
        <f t="shared" si="55"/>
        <v/>
      </c>
    </row>
    <row r="901" spans="1:22" x14ac:dyDescent="0.15">
      <c r="A901" s="188"/>
      <c r="G901" s="74">
        <v>3</v>
      </c>
      <c r="H901" s="85"/>
      <c r="I901" s="85"/>
      <c r="J901" s="86"/>
      <c r="K901" s="86"/>
      <c r="L901" s="87"/>
      <c r="M901" s="85"/>
      <c r="N901" s="87"/>
      <c r="O901" s="86"/>
      <c r="P901" s="88"/>
      <c r="Q901" s="88"/>
      <c r="R901" s="89"/>
      <c r="T901" s="38" t="str">
        <f t="shared" si="55"/>
        <v/>
      </c>
    </row>
    <row r="902" spans="1:22" x14ac:dyDescent="0.15">
      <c r="A902" s="188"/>
    </row>
    <row r="903" spans="1:22" x14ac:dyDescent="0.15">
      <c r="A903" s="188">
        <v>57</v>
      </c>
      <c r="B903" s="71" t="s">
        <v>98</v>
      </c>
      <c r="C903" s="181" t="str">
        <f>IF(C887="","",C887)</f>
        <v/>
      </c>
      <c r="D903" s="181"/>
      <c r="E903" s="181"/>
      <c r="G903" s="169" t="s">
        <v>93</v>
      </c>
      <c r="H903" s="170" t="s">
        <v>81</v>
      </c>
      <c r="I903" s="169" t="s">
        <v>87</v>
      </c>
      <c r="J903" s="169"/>
      <c r="K903" s="169"/>
      <c r="L903" s="169"/>
      <c r="M903" s="169"/>
      <c r="N903" s="169"/>
      <c r="O903" s="169"/>
      <c r="P903" s="169" t="s">
        <v>88</v>
      </c>
      <c r="Q903" s="169"/>
      <c r="R903" s="169"/>
      <c r="T903" s="178" t="s">
        <v>96</v>
      </c>
      <c r="U903" s="178" t="s">
        <v>95</v>
      </c>
      <c r="V903" s="178" t="s">
        <v>97</v>
      </c>
    </row>
    <row r="904" spans="1:22" ht="16.5" customHeight="1" x14ac:dyDescent="0.15">
      <c r="A904" s="188"/>
      <c r="B904" s="71" t="s">
        <v>99</v>
      </c>
      <c r="C904" s="76" t="str">
        <f>IF(C888="","",C888)</f>
        <v/>
      </c>
      <c r="D904" s="77" t="str">
        <f>IF(D888="","",D888)</f>
        <v/>
      </c>
      <c r="E904" s="75"/>
      <c r="G904" s="169"/>
      <c r="H904" s="170"/>
      <c r="I904" s="169" t="s">
        <v>82</v>
      </c>
      <c r="J904" s="169"/>
      <c r="K904" s="169"/>
      <c r="L904" s="169"/>
      <c r="M904" s="169" t="s">
        <v>5</v>
      </c>
      <c r="N904" s="169"/>
      <c r="O904" s="171" t="s">
        <v>94</v>
      </c>
      <c r="P904" s="170" t="s">
        <v>84</v>
      </c>
      <c r="Q904" s="170" t="s">
        <v>85</v>
      </c>
      <c r="R904" s="171" t="s">
        <v>94</v>
      </c>
      <c r="T904" s="178"/>
      <c r="U904" s="178"/>
      <c r="V904" s="178"/>
    </row>
    <row r="905" spans="1:22" x14ac:dyDescent="0.15">
      <c r="A905" s="188"/>
      <c r="B905" s="51"/>
      <c r="C905" s="51"/>
      <c r="D905" s="51"/>
      <c r="E905" s="51"/>
      <c r="G905" s="169"/>
      <c r="H905" s="170"/>
      <c r="I905" s="78" t="s">
        <v>91</v>
      </c>
      <c r="J905" s="78" t="s">
        <v>86</v>
      </c>
      <c r="K905" s="78" t="s">
        <v>83</v>
      </c>
      <c r="L905" s="78" t="s">
        <v>84</v>
      </c>
      <c r="M905" s="78" t="s">
        <v>92</v>
      </c>
      <c r="N905" s="78" t="s">
        <v>85</v>
      </c>
      <c r="O905" s="172"/>
      <c r="P905" s="170"/>
      <c r="Q905" s="170"/>
      <c r="R905" s="172"/>
      <c r="T905" s="178"/>
      <c r="U905" s="178"/>
      <c r="V905" s="178"/>
    </row>
    <row r="906" spans="1:22" x14ac:dyDescent="0.15">
      <c r="A906" s="188"/>
      <c r="B906" s="71" t="s">
        <v>21</v>
      </c>
      <c r="C906" s="176"/>
      <c r="D906" s="176"/>
      <c r="G906" s="74">
        <v>4</v>
      </c>
      <c r="H906" s="85"/>
      <c r="I906" s="85"/>
      <c r="J906" s="86"/>
      <c r="K906" s="86"/>
      <c r="L906" s="87"/>
      <c r="M906" s="85"/>
      <c r="N906" s="87"/>
      <c r="O906" s="86"/>
      <c r="P906" s="88"/>
      <c r="Q906" s="88"/>
      <c r="R906" s="89"/>
      <c r="T906" s="38" t="str">
        <f>IF(H906="","",1)</f>
        <v/>
      </c>
      <c r="U906" s="38" t="str">
        <f>IF(COUNTIF(T906:T917,"&gt;0")=0,"",1)</f>
        <v/>
      </c>
      <c r="V906" s="38" t="str">
        <f>IF(U906=1,COUNTIF(U$10:U906,"&gt;0"),"")</f>
        <v/>
      </c>
    </row>
    <row r="907" spans="1:22" x14ac:dyDescent="0.15">
      <c r="A907" s="188"/>
      <c r="B907" s="71" t="s">
        <v>154</v>
      </c>
      <c r="C907" s="179"/>
      <c r="D907" s="179"/>
      <c r="G907" s="74">
        <v>5</v>
      </c>
      <c r="H907" s="85"/>
      <c r="I907" s="85"/>
      <c r="J907" s="86"/>
      <c r="K907" s="86"/>
      <c r="L907" s="87"/>
      <c r="M907" s="85"/>
      <c r="N907" s="87"/>
      <c r="O907" s="86"/>
      <c r="P907" s="88"/>
      <c r="Q907" s="88"/>
      <c r="R907" s="89"/>
      <c r="T907" s="38" t="str">
        <f t="shared" ref="T907:T917" si="56">IF(H907="","",1)</f>
        <v/>
      </c>
    </row>
    <row r="908" spans="1:22" x14ac:dyDescent="0.15">
      <c r="A908" s="188"/>
      <c r="B908" s="72" t="s">
        <v>101</v>
      </c>
      <c r="C908" s="177"/>
      <c r="D908" s="177"/>
      <c r="G908" s="74">
        <v>6</v>
      </c>
      <c r="H908" s="85"/>
      <c r="I908" s="85"/>
      <c r="J908" s="86"/>
      <c r="K908" s="86"/>
      <c r="L908" s="87"/>
      <c r="M908" s="85"/>
      <c r="N908" s="87"/>
      <c r="O908" s="86"/>
      <c r="P908" s="88"/>
      <c r="Q908" s="88"/>
      <c r="R908" s="89"/>
      <c r="T908" s="38" t="str">
        <f t="shared" si="56"/>
        <v/>
      </c>
    </row>
    <row r="909" spans="1:22" x14ac:dyDescent="0.15">
      <c r="A909" s="188"/>
      <c r="B909" s="165" t="s">
        <v>102</v>
      </c>
      <c r="C909" s="182"/>
      <c r="D909" s="182"/>
      <c r="E909" s="182"/>
      <c r="G909" s="74">
        <v>7</v>
      </c>
      <c r="H909" s="85"/>
      <c r="I909" s="85"/>
      <c r="J909" s="86"/>
      <c r="K909" s="86"/>
      <c r="L909" s="87"/>
      <c r="M909" s="85"/>
      <c r="N909" s="87"/>
      <c r="O909" s="86"/>
      <c r="P909" s="88"/>
      <c r="Q909" s="88"/>
      <c r="R909" s="89"/>
      <c r="T909" s="38" t="str">
        <f t="shared" si="56"/>
        <v/>
      </c>
    </row>
    <row r="910" spans="1:22" x14ac:dyDescent="0.15">
      <c r="A910" s="188"/>
      <c r="B910" s="166"/>
      <c r="C910" s="183"/>
      <c r="D910" s="183"/>
      <c r="E910" s="183"/>
      <c r="G910" s="74">
        <v>8</v>
      </c>
      <c r="H910" s="85"/>
      <c r="I910" s="85"/>
      <c r="J910" s="86"/>
      <c r="K910" s="86"/>
      <c r="L910" s="87"/>
      <c r="M910" s="85"/>
      <c r="N910" s="87"/>
      <c r="O910" s="86"/>
      <c r="P910" s="88"/>
      <c r="Q910" s="88"/>
      <c r="R910" s="89"/>
      <c r="T910" s="38" t="str">
        <f t="shared" si="56"/>
        <v/>
      </c>
    </row>
    <row r="911" spans="1:22" x14ac:dyDescent="0.15">
      <c r="A911" s="188"/>
      <c r="G911" s="74">
        <v>9</v>
      </c>
      <c r="H911" s="85"/>
      <c r="I911" s="85"/>
      <c r="J911" s="86"/>
      <c r="K911" s="86"/>
      <c r="L911" s="87"/>
      <c r="M911" s="85"/>
      <c r="N911" s="87"/>
      <c r="O911" s="86"/>
      <c r="P911" s="88"/>
      <c r="Q911" s="88"/>
      <c r="R911" s="89"/>
      <c r="T911" s="38" t="str">
        <f t="shared" si="56"/>
        <v/>
      </c>
    </row>
    <row r="912" spans="1:22" x14ac:dyDescent="0.15">
      <c r="A912" s="188"/>
      <c r="G912" s="74">
        <v>10</v>
      </c>
      <c r="H912" s="85"/>
      <c r="I912" s="85"/>
      <c r="J912" s="86"/>
      <c r="K912" s="86"/>
      <c r="L912" s="87"/>
      <c r="M912" s="85"/>
      <c r="N912" s="87"/>
      <c r="O912" s="86"/>
      <c r="P912" s="88"/>
      <c r="Q912" s="88"/>
      <c r="R912" s="89"/>
      <c r="T912" s="38" t="str">
        <f t="shared" si="56"/>
        <v/>
      </c>
    </row>
    <row r="913" spans="1:22" x14ac:dyDescent="0.15">
      <c r="A913" s="188"/>
      <c r="G913" s="74">
        <v>11</v>
      </c>
      <c r="H913" s="85"/>
      <c r="I913" s="85"/>
      <c r="J913" s="86"/>
      <c r="K913" s="86"/>
      <c r="L913" s="87"/>
      <c r="M913" s="85"/>
      <c r="N913" s="87"/>
      <c r="O913" s="86"/>
      <c r="P913" s="88"/>
      <c r="Q913" s="88"/>
      <c r="R913" s="89"/>
      <c r="T913" s="38" t="str">
        <f t="shared" si="56"/>
        <v/>
      </c>
    </row>
    <row r="914" spans="1:22" x14ac:dyDescent="0.15">
      <c r="A914" s="188"/>
      <c r="G914" s="74">
        <v>12</v>
      </c>
      <c r="H914" s="85"/>
      <c r="I914" s="85"/>
      <c r="J914" s="86"/>
      <c r="K914" s="86"/>
      <c r="L914" s="87"/>
      <c r="M914" s="85"/>
      <c r="N914" s="87"/>
      <c r="O914" s="86"/>
      <c r="P914" s="88"/>
      <c r="Q914" s="88"/>
      <c r="R914" s="89"/>
      <c r="T914" s="38" t="str">
        <f t="shared" si="56"/>
        <v/>
      </c>
    </row>
    <row r="915" spans="1:22" x14ac:dyDescent="0.15">
      <c r="A915" s="188"/>
      <c r="G915" s="74">
        <v>1</v>
      </c>
      <c r="H915" s="85"/>
      <c r="I915" s="85"/>
      <c r="J915" s="86"/>
      <c r="K915" s="86"/>
      <c r="L915" s="87"/>
      <c r="M915" s="85"/>
      <c r="N915" s="87"/>
      <c r="O915" s="86"/>
      <c r="P915" s="88"/>
      <c r="Q915" s="88"/>
      <c r="R915" s="89"/>
      <c r="T915" s="38" t="str">
        <f t="shared" si="56"/>
        <v/>
      </c>
    </row>
    <row r="916" spans="1:22" x14ac:dyDescent="0.15">
      <c r="A916" s="188"/>
      <c r="G916" s="74">
        <v>2</v>
      </c>
      <c r="H916" s="85"/>
      <c r="I916" s="85"/>
      <c r="J916" s="86"/>
      <c r="K916" s="86"/>
      <c r="L916" s="87"/>
      <c r="M916" s="85"/>
      <c r="N916" s="87"/>
      <c r="O916" s="86"/>
      <c r="P916" s="88"/>
      <c r="Q916" s="88"/>
      <c r="R916" s="89"/>
      <c r="T916" s="38" t="str">
        <f t="shared" si="56"/>
        <v/>
      </c>
    </row>
    <row r="917" spans="1:22" x14ac:dyDescent="0.15">
      <c r="A917" s="188"/>
      <c r="G917" s="74">
        <v>3</v>
      </c>
      <c r="H917" s="85"/>
      <c r="I917" s="85"/>
      <c r="J917" s="86"/>
      <c r="K917" s="86"/>
      <c r="L917" s="87"/>
      <c r="M917" s="85"/>
      <c r="N917" s="87"/>
      <c r="O917" s="86"/>
      <c r="P917" s="88"/>
      <c r="Q917" s="88"/>
      <c r="R917" s="89"/>
      <c r="T917" s="38" t="str">
        <f t="shared" si="56"/>
        <v/>
      </c>
    </row>
    <row r="918" spans="1:22" x14ac:dyDescent="0.15">
      <c r="A918" s="188"/>
    </row>
    <row r="919" spans="1:22" x14ac:dyDescent="0.15">
      <c r="A919" s="188">
        <v>58</v>
      </c>
      <c r="B919" s="71" t="s">
        <v>98</v>
      </c>
      <c r="C919" s="181" t="str">
        <f>IF(C903="","",C903)</f>
        <v/>
      </c>
      <c r="D919" s="181"/>
      <c r="E919" s="181"/>
      <c r="G919" s="169" t="s">
        <v>93</v>
      </c>
      <c r="H919" s="170" t="s">
        <v>81</v>
      </c>
      <c r="I919" s="169" t="s">
        <v>87</v>
      </c>
      <c r="J919" s="169"/>
      <c r="K919" s="169"/>
      <c r="L919" s="169"/>
      <c r="M919" s="169"/>
      <c r="N919" s="169"/>
      <c r="O919" s="169"/>
      <c r="P919" s="169" t="s">
        <v>88</v>
      </c>
      <c r="Q919" s="169"/>
      <c r="R919" s="169"/>
      <c r="T919" s="178" t="s">
        <v>96</v>
      </c>
      <c r="U919" s="178" t="s">
        <v>95</v>
      </c>
      <c r="V919" s="178" t="s">
        <v>97</v>
      </c>
    </row>
    <row r="920" spans="1:22" ht="16.5" customHeight="1" x14ac:dyDescent="0.15">
      <c r="A920" s="188"/>
      <c r="B920" s="71" t="s">
        <v>99</v>
      </c>
      <c r="C920" s="76" t="str">
        <f>IF(C904="","",C904)</f>
        <v/>
      </c>
      <c r="D920" s="77" t="str">
        <f>IF(D904="","",D904)</f>
        <v/>
      </c>
      <c r="E920" s="75"/>
      <c r="G920" s="169"/>
      <c r="H920" s="170"/>
      <c r="I920" s="169" t="s">
        <v>82</v>
      </c>
      <c r="J920" s="169"/>
      <c r="K920" s="169"/>
      <c r="L920" s="169"/>
      <c r="M920" s="169" t="s">
        <v>5</v>
      </c>
      <c r="N920" s="169"/>
      <c r="O920" s="171" t="s">
        <v>94</v>
      </c>
      <c r="P920" s="170" t="s">
        <v>84</v>
      </c>
      <c r="Q920" s="170" t="s">
        <v>85</v>
      </c>
      <c r="R920" s="171" t="s">
        <v>94</v>
      </c>
      <c r="T920" s="178"/>
      <c r="U920" s="178"/>
      <c r="V920" s="178"/>
    </row>
    <row r="921" spans="1:22" x14ac:dyDescent="0.15">
      <c r="A921" s="188"/>
      <c r="B921" s="51"/>
      <c r="C921" s="51"/>
      <c r="D921" s="51"/>
      <c r="E921" s="51"/>
      <c r="G921" s="169"/>
      <c r="H921" s="170"/>
      <c r="I921" s="78" t="s">
        <v>91</v>
      </c>
      <c r="J921" s="78" t="s">
        <v>86</v>
      </c>
      <c r="K921" s="78" t="s">
        <v>83</v>
      </c>
      <c r="L921" s="78" t="s">
        <v>84</v>
      </c>
      <c r="M921" s="78" t="s">
        <v>92</v>
      </c>
      <c r="N921" s="78" t="s">
        <v>85</v>
      </c>
      <c r="O921" s="172"/>
      <c r="P921" s="170"/>
      <c r="Q921" s="170"/>
      <c r="R921" s="172"/>
      <c r="T921" s="178"/>
      <c r="U921" s="178"/>
      <c r="V921" s="178"/>
    </row>
    <row r="922" spans="1:22" x14ac:dyDescent="0.15">
      <c r="A922" s="188"/>
      <c r="B922" s="71" t="s">
        <v>21</v>
      </c>
      <c r="C922" s="176"/>
      <c r="D922" s="176"/>
      <c r="G922" s="74">
        <v>4</v>
      </c>
      <c r="H922" s="85"/>
      <c r="I922" s="85"/>
      <c r="J922" s="86"/>
      <c r="K922" s="86"/>
      <c r="L922" s="87"/>
      <c r="M922" s="85"/>
      <c r="N922" s="87"/>
      <c r="O922" s="86"/>
      <c r="P922" s="88"/>
      <c r="Q922" s="88"/>
      <c r="R922" s="89"/>
      <c r="T922" s="38" t="str">
        <f>IF(H922="","",1)</f>
        <v/>
      </c>
      <c r="U922" s="38" t="str">
        <f>IF(COUNTIF(T922:T933,"&gt;0")=0,"",1)</f>
        <v/>
      </c>
      <c r="V922" s="38" t="str">
        <f>IF(U922=1,COUNTIF(U$10:U922,"&gt;0"),"")</f>
        <v/>
      </c>
    </row>
    <row r="923" spans="1:22" x14ac:dyDescent="0.15">
      <c r="A923" s="188"/>
      <c r="B923" s="71" t="s">
        <v>154</v>
      </c>
      <c r="C923" s="179"/>
      <c r="D923" s="179"/>
      <c r="G923" s="74">
        <v>5</v>
      </c>
      <c r="H923" s="85"/>
      <c r="I923" s="85"/>
      <c r="J923" s="86"/>
      <c r="K923" s="86"/>
      <c r="L923" s="87"/>
      <c r="M923" s="85"/>
      <c r="N923" s="87"/>
      <c r="O923" s="86"/>
      <c r="P923" s="88"/>
      <c r="Q923" s="88"/>
      <c r="R923" s="89"/>
      <c r="T923" s="38" t="str">
        <f t="shared" ref="T923:T933" si="57">IF(H923="","",1)</f>
        <v/>
      </c>
    </row>
    <row r="924" spans="1:22" x14ac:dyDescent="0.15">
      <c r="A924" s="188"/>
      <c r="B924" s="72" t="s">
        <v>101</v>
      </c>
      <c r="C924" s="177"/>
      <c r="D924" s="177"/>
      <c r="G924" s="74">
        <v>6</v>
      </c>
      <c r="H924" s="85"/>
      <c r="I924" s="85"/>
      <c r="J924" s="86"/>
      <c r="K924" s="86"/>
      <c r="L924" s="87"/>
      <c r="M924" s="85"/>
      <c r="N924" s="87"/>
      <c r="O924" s="86"/>
      <c r="P924" s="88"/>
      <c r="Q924" s="88"/>
      <c r="R924" s="89"/>
      <c r="T924" s="38" t="str">
        <f t="shared" si="57"/>
        <v/>
      </c>
    </row>
    <row r="925" spans="1:22" x14ac:dyDescent="0.15">
      <c r="A925" s="188"/>
      <c r="B925" s="165" t="s">
        <v>102</v>
      </c>
      <c r="C925" s="182"/>
      <c r="D925" s="182"/>
      <c r="E925" s="182"/>
      <c r="G925" s="74">
        <v>7</v>
      </c>
      <c r="H925" s="85"/>
      <c r="I925" s="85"/>
      <c r="J925" s="86"/>
      <c r="K925" s="86"/>
      <c r="L925" s="87"/>
      <c r="M925" s="85"/>
      <c r="N925" s="87"/>
      <c r="O925" s="86"/>
      <c r="P925" s="88"/>
      <c r="Q925" s="88"/>
      <c r="R925" s="89"/>
      <c r="T925" s="38" t="str">
        <f t="shared" si="57"/>
        <v/>
      </c>
    </row>
    <row r="926" spans="1:22" x14ac:dyDescent="0.15">
      <c r="A926" s="188"/>
      <c r="B926" s="166"/>
      <c r="C926" s="183"/>
      <c r="D926" s="183"/>
      <c r="E926" s="183"/>
      <c r="G926" s="74">
        <v>8</v>
      </c>
      <c r="H926" s="85"/>
      <c r="I926" s="85"/>
      <c r="J926" s="86"/>
      <c r="K926" s="86"/>
      <c r="L926" s="87"/>
      <c r="M926" s="85"/>
      <c r="N926" s="87"/>
      <c r="O926" s="86"/>
      <c r="P926" s="88"/>
      <c r="Q926" s="88"/>
      <c r="R926" s="89"/>
      <c r="T926" s="38" t="str">
        <f t="shared" si="57"/>
        <v/>
      </c>
    </row>
    <row r="927" spans="1:22" x14ac:dyDescent="0.15">
      <c r="A927" s="188"/>
      <c r="G927" s="74">
        <v>9</v>
      </c>
      <c r="H927" s="85"/>
      <c r="I927" s="85"/>
      <c r="J927" s="86"/>
      <c r="K927" s="86"/>
      <c r="L927" s="87"/>
      <c r="M927" s="85"/>
      <c r="N927" s="87"/>
      <c r="O927" s="86"/>
      <c r="P927" s="88"/>
      <c r="Q927" s="88"/>
      <c r="R927" s="89"/>
      <c r="T927" s="38" t="str">
        <f t="shared" si="57"/>
        <v/>
      </c>
    </row>
    <row r="928" spans="1:22" x14ac:dyDescent="0.15">
      <c r="A928" s="188"/>
      <c r="G928" s="74">
        <v>10</v>
      </c>
      <c r="H928" s="85"/>
      <c r="I928" s="85"/>
      <c r="J928" s="86"/>
      <c r="K928" s="86"/>
      <c r="L928" s="87"/>
      <c r="M928" s="85"/>
      <c r="N928" s="87"/>
      <c r="O928" s="86"/>
      <c r="P928" s="88"/>
      <c r="Q928" s="88"/>
      <c r="R928" s="89"/>
      <c r="T928" s="38" t="str">
        <f t="shared" si="57"/>
        <v/>
      </c>
    </row>
    <row r="929" spans="1:22" x14ac:dyDescent="0.15">
      <c r="A929" s="188"/>
      <c r="G929" s="74">
        <v>11</v>
      </c>
      <c r="H929" s="85"/>
      <c r="I929" s="85"/>
      <c r="J929" s="86"/>
      <c r="K929" s="86"/>
      <c r="L929" s="87"/>
      <c r="M929" s="85"/>
      <c r="N929" s="87"/>
      <c r="O929" s="86"/>
      <c r="P929" s="88"/>
      <c r="Q929" s="88"/>
      <c r="R929" s="89"/>
      <c r="T929" s="38" t="str">
        <f t="shared" si="57"/>
        <v/>
      </c>
    </row>
    <row r="930" spans="1:22" x14ac:dyDescent="0.15">
      <c r="A930" s="188"/>
      <c r="G930" s="74">
        <v>12</v>
      </c>
      <c r="H930" s="85"/>
      <c r="I930" s="85"/>
      <c r="J930" s="86"/>
      <c r="K930" s="86"/>
      <c r="L930" s="87"/>
      <c r="M930" s="85"/>
      <c r="N930" s="87"/>
      <c r="O930" s="86"/>
      <c r="P930" s="88"/>
      <c r="Q930" s="88"/>
      <c r="R930" s="89"/>
      <c r="T930" s="38" t="str">
        <f t="shared" si="57"/>
        <v/>
      </c>
    </row>
    <row r="931" spans="1:22" x14ac:dyDescent="0.15">
      <c r="A931" s="188"/>
      <c r="G931" s="74">
        <v>1</v>
      </c>
      <c r="H931" s="85"/>
      <c r="I931" s="85"/>
      <c r="J931" s="86"/>
      <c r="K931" s="86"/>
      <c r="L931" s="87"/>
      <c r="M931" s="85"/>
      <c r="N931" s="87"/>
      <c r="O931" s="86"/>
      <c r="P931" s="88"/>
      <c r="Q931" s="88"/>
      <c r="R931" s="89"/>
      <c r="T931" s="38" t="str">
        <f t="shared" si="57"/>
        <v/>
      </c>
    </row>
    <row r="932" spans="1:22" x14ac:dyDescent="0.15">
      <c r="A932" s="188"/>
      <c r="G932" s="74">
        <v>2</v>
      </c>
      <c r="H932" s="85"/>
      <c r="I932" s="85"/>
      <c r="J932" s="86"/>
      <c r="K932" s="86"/>
      <c r="L932" s="87"/>
      <c r="M932" s="85"/>
      <c r="N932" s="87"/>
      <c r="O932" s="86"/>
      <c r="P932" s="88"/>
      <c r="Q932" s="88"/>
      <c r="R932" s="89"/>
      <c r="T932" s="38" t="str">
        <f t="shared" si="57"/>
        <v/>
      </c>
    </row>
    <row r="933" spans="1:22" x14ac:dyDescent="0.15">
      <c r="A933" s="188"/>
      <c r="G933" s="74">
        <v>3</v>
      </c>
      <c r="H933" s="85"/>
      <c r="I933" s="85"/>
      <c r="J933" s="86"/>
      <c r="K933" s="86"/>
      <c r="L933" s="87"/>
      <c r="M933" s="85"/>
      <c r="N933" s="87"/>
      <c r="O933" s="86"/>
      <c r="P933" s="88"/>
      <c r="Q933" s="88"/>
      <c r="R933" s="89"/>
      <c r="T933" s="38" t="str">
        <f t="shared" si="57"/>
        <v/>
      </c>
    </row>
    <row r="934" spans="1:22" x14ac:dyDescent="0.15">
      <c r="A934" s="188"/>
    </row>
    <row r="935" spans="1:22" x14ac:dyDescent="0.15">
      <c r="A935" s="188">
        <v>59</v>
      </c>
      <c r="B935" s="71" t="s">
        <v>98</v>
      </c>
      <c r="C935" s="181" t="str">
        <f>IF(C919="","",C919)</f>
        <v/>
      </c>
      <c r="D935" s="181"/>
      <c r="E935" s="181"/>
      <c r="G935" s="169" t="s">
        <v>93</v>
      </c>
      <c r="H935" s="170" t="s">
        <v>81</v>
      </c>
      <c r="I935" s="169" t="s">
        <v>87</v>
      </c>
      <c r="J935" s="169"/>
      <c r="K935" s="169"/>
      <c r="L935" s="169"/>
      <c r="M935" s="169"/>
      <c r="N935" s="169"/>
      <c r="O935" s="169"/>
      <c r="P935" s="169" t="s">
        <v>88</v>
      </c>
      <c r="Q935" s="169"/>
      <c r="R935" s="169"/>
      <c r="T935" s="178" t="s">
        <v>96</v>
      </c>
      <c r="U935" s="178" t="s">
        <v>95</v>
      </c>
      <c r="V935" s="178" t="s">
        <v>97</v>
      </c>
    </row>
    <row r="936" spans="1:22" ht="16.5" customHeight="1" x14ac:dyDescent="0.15">
      <c r="A936" s="188"/>
      <c r="B936" s="71" t="s">
        <v>99</v>
      </c>
      <c r="C936" s="76" t="str">
        <f>IF(C920="","",C920)</f>
        <v/>
      </c>
      <c r="D936" s="77" t="str">
        <f>IF(D920="","",D920)</f>
        <v/>
      </c>
      <c r="E936" s="75"/>
      <c r="G936" s="169"/>
      <c r="H936" s="170"/>
      <c r="I936" s="169" t="s">
        <v>82</v>
      </c>
      <c r="J936" s="169"/>
      <c r="K936" s="169"/>
      <c r="L936" s="169"/>
      <c r="M936" s="169" t="s">
        <v>5</v>
      </c>
      <c r="N936" s="169"/>
      <c r="O936" s="171" t="s">
        <v>94</v>
      </c>
      <c r="P936" s="170" t="s">
        <v>84</v>
      </c>
      <c r="Q936" s="170" t="s">
        <v>85</v>
      </c>
      <c r="R936" s="171" t="s">
        <v>94</v>
      </c>
      <c r="T936" s="178"/>
      <c r="U936" s="178"/>
      <c r="V936" s="178"/>
    </row>
    <row r="937" spans="1:22" x14ac:dyDescent="0.15">
      <c r="A937" s="188"/>
      <c r="B937" s="51"/>
      <c r="C937" s="51"/>
      <c r="D937" s="51"/>
      <c r="E937" s="51"/>
      <c r="G937" s="169"/>
      <c r="H937" s="170"/>
      <c r="I937" s="78" t="s">
        <v>91</v>
      </c>
      <c r="J937" s="78" t="s">
        <v>86</v>
      </c>
      <c r="K937" s="78" t="s">
        <v>83</v>
      </c>
      <c r="L937" s="78" t="s">
        <v>84</v>
      </c>
      <c r="M937" s="78" t="s">
        <v>92</v>
      </c>
      <c r="N937" s="78" t="s">
        <v>85</v>
      </c>
      <c r="O937" s="172"/>
      <c r="P937" s="170"/>
      <c r="Q937" s="170"/>
      <c r="R937" s="172"/>
      <c r="T937" s="178"/>
      <c r="U937" s="178"/>
      <c r="V937" s="178"/>
    </row>
    <row r="938" spans="1:22" x14ac:dyDescent="0.15">
      <c r="A938" s="188"/>
      <c r="B938" s="71" t="s">
        <v>21</v>
      </c>
      <c r="C938" s="176"/>
      <c r="D938" s="176"/>
      <c r="G938" s="74">
        <v>4</v>
      </c>
      <c r="H938" s="85"/>
      <c r="I938" s="85"/>
      <c r="J938" s="86"/>
      <c r="K938" s="86"/>
      <c r="L938" s="87"/>
      <c r="M938" s="85"/>
      <c r="N938" s="87"/>
      <c r="O938" s="86"/>
      <c r="P938" s="88"/>
      <c r="Q938" s="88"/>
      <c r="R938" s="89"/>
      <c r="T938" s="38" t="str">
        <f>IF(H938="","",1)</f>
        <v/>
      </c>
      <c r="U938" s="38" t="str">
        <f>IF(COUNTIF(T938:T949,"&gt;0")=0,"",1)</f>
        <v/>
      </c>
      <c r="V938" s="38" t="str">
        <f>IF(U938=1,COUNTIF(U$10:U938,"&gt;0"),"")</f>
        <v/>
      </c>
    </row>
    <row r="939" spans="1:22" x14ac:dyDescent="0.15">
      <c r="A939" s="188"/>
      <c r="B939" s="71" t="s">
        <v>154</v>
      </c>
      <c r="C939" s="179"/>
      <c r="D939" s="179"/>
      <c r="G939" s="74">
        <v>5</v>
      </c>
      <c r="H939" s="85"/>
      <c r="I939" s="85"/>
      <c r="J939" s="86"/>
      <c r="K939" s="86"/>
      <c r="L939" s="87"/>
      <c r="M939" s="85"/>
      <c r="N939" s="87"/>
      <c r="O939" s="86"/>
      <c r="P939" s="88"/>
      <c r="Q939" s="88"/>
      <c r="R939" s="89"/>
      <c r="T939" s="38" t="str">
        <f t="shared" ref="T939:T949" si="58">IF(H939="","",1)</f>
        <v/>
      </c>
    </row>
    <row r="940" spans="1:22" x14ac:dyDescent="0.15">
      <c r="A940" s="188"/>
      <c r="B940" s="72" t="s">
        <v>101</v>
      </c>
      <c r="C940" s="177"/>
      <c r="D940" s="177"/>
      <c r="G940" s="74">
        <v>6</v>
      </c>
      <c r="H940" s="85"/>
      <c r="I940" s="85"/>
      <c r="J940" s="86"/>
      <c r="K940" s="86"/>
      <c r="L940" s="87"/>
      <c r="M940" s="85"/>
      <c r="N940" s="87"/>
      <c r="O940" s="86"/>
      <c r="P940" s="88"/>
      <c r="Q940" s="88"/>
      <c r="R940" s="89"/>
      <c r="T940" s="38" t="str">
        <f t="shared" si="58"/>
        <v/>
      </c>
    </row>
    <row r="941" spans="1:22" x14ac:dyDescent="0.15">
      <c r="A941" s="188"/>
      <c r="B941" s="165" t="s">
        <v>102</v>
      </c>
      <c r="C941" s="182"/>
      <c r="D941" s="182"/>
      <c r="E941" s="182"/>
      <c r="G941" s="74">
        <v>7</v>
      </c>
      <c r="H941" s="85"/>
      <c r="I941" s="85"/>
      <c r="J941" s="86"/>
      <c r="K941" s="86"/>
      <c r="L941" s="87"/>
      <c r="M941" s="85"/>
      <c r="N941" s="87"/>
      <c r="O941" s="86"/>
      <c r="P941" s="88"/>
      <c r="Q941" s="88"/>
      <c r="R941" s="89"/>
      <c r="T941" s="38" t="str">
        <f t="shared" si="58"/>
        <v/>
      </c>
    </row>
    <row r="942" spans="1:22" x14ac:dyDescent="0.15">
      <c r="A942" s="188"/>
      <c r="B942" s="166"/>
      <c r="C942" s="183"/>
      <c r="D942" s="183"/>
      <c r="E942" s="183"/>
      <c r="G942" s="74">
        <v>8</v>
      </c>
      <c r="H942" s="85"/>
      <c r="I942" s="85"/>
      <c r="J942" s="86"/>
      <c r="K942" s="86"/>
      <c r="L942" s="87"/>
      <c r="M942" s="85"/>
      <c r="N942" s="87"/>
      <c r="O942" s="86"/>
      <c r="P942" s="88"/>
      <c r="Q942" s="88"/>
      <c r="R942" s="89"/>
      <c r="T942" s="38" t="str">
        <f t="shared" si="58"/>
        <v/>
      </c>
    </row>
    <row r="943" spans="1:22" x14ac:dyDescent="0.15">
      <c r="A943" s="188"/>
      <c r="G943" s="74">
        <v>9</v>
      </c>
      <c r="H943" s="85"/>
      <c r="I943" s="85"/>
      <c r="J943" s="86"/>
      <c r="K943" s="86"/>
      <c r="L943" s="87"/>
      <c r="M943" s="85"/>
      <c r="N943" s="87"/>
      <c r="O943" s="86"/>
      <c r="P943" s="88"/>
      <c r="Q943" s="88"/>
      <c r="R943" s="89"/>
      <c r="T943" s="38" t="str">
        <f t="shared" si="58"/>
        <v/>
      </c>
    </row>
    <row r="944" spans="1:22" x14ac:dyDescent="0.15">
      <c r="A944" s="188"/>
      <c r="G944" s="74">
        <v>10</v>
      </c>
      <c r="H944" s="85"/>
      <c r="I944" s="85"/>
      <c r="J944" s="86"/>
      <c r="K944" s="86"/>
      <c r="L944" s="87"/>
      <c r="M944" s="85"/>
      <c r="N944" s="87"/>
      <c r="O944" s="86"/>
      <c r="P944" s="88"/>
      <c r="Q944" s="88"/>
      <c r="R944" s="89"/>
      <c r="T944" s="38" t="str">
        <f t="shared" si="58"/>
        <v/>
      </c>
    </row>
    <row r="945" spans="1:22" x14ac:dyDescent="0.15">
      <c r="A945" s="188"/>
      <c r="G945" s="74">
        <v>11</v>
      </c>
      <c r="H945" s="85"/>
      <c r="I945" s="85"/>
      <c r="J945" s="86"/>
      <c r="K945" s="86"/>
      <c r="L945" s="87"/>
      <c r="M945" s="85"/>
      <c r="N945" s="87"/>
      <c r="O945" s="86"/>
      <c r="P945" s="88"/>
      <c r="Q945" s="88"/>
      <c r="R945" s="89"/>
      <c r="T945" s="38" t="str">
        <f t="shared" si="58"/>
        <v/>
      </c>
    </row>
    <row r="946" spans="1:22" x14ac:dyDescent="0.15">
      <c r="A946" s="188"/>
      <c r="G946" s="74">
        <v>12</v>
      </c>
      <c r="H946" s="85"/>
      <c r="I946" s="85"/>
      <c r="J946" s="86"/>
      <c r="K946" s="86"/>
      <c r="L946" s="87"/>
      <c r="M946" s="85"/>
      <c r="N946" s="87"/>
      <c r="O946" s="86"/>
      <c r="P946" s="88"/>
      <c r="Q946" s="88"/>
      <c r="R946" s="89"/>
      <c r="T946" s="38" t="str">
        <f t="shared" si="58"/>
        <v/>
      </c>
    </row>
    <row r="947" spans="1:22" x14ac:dyDescent="0.15">
      <c r="A947" s="188"/>
      <c r="G947" s="74">
        <v>1</v>
      </c>
      <c r="H947" s="85"/>
      <c r="I947" s="85"/>
      <c r="J947" s="86"/>
      <c r="K947" s="86"/>
      <c r="L947" s="87"/>
      <c r="M947" s="85"/>
      <c r="N947" s="87"/>
      <c r="O947" s="86"/>
      <c r="P947" s="88"/>
      <c r="Q947" s="88"/>
      <c r="R947" s="89"/>
      <c r="T947" s="38" t="str">
        <f t="shared" si="58"/>
        <v/>
      </c>
    </row>
    <row r="948" spans="1:22" x14ac:dyDescent="0.15">
      <c r="A948" s="188"/>
      <c r="G948" s="74">
        <v>2</v>
      </c>
      <c r="H948" s="85"/>
      <c r="I948" s="85"/>
      <c r="J948" s="86"/>
      <c r="K948" s="86"/>
      <c r="L948" s="87"/>
      <c r="M948" s="85"/>
      <c r="N948" s="87"/>
      <c r="O948" s="86"/>
      <c r="P948" s="88"/>
      <c r="Q948" s="88"/>
      <c r="R948" s="89"/>
      <c r="T948" s="38" t="str">
        <f t="shared" si="58"/>
        <v/>
      </c>
    </row>
    <row r="949" spans="1:22" x14ac:dyDescent="0.15">
      <c r="A949" s="188"/>
      <c r="G949" s="74">
        <v>3</v>
      </c>
      <c r="H949" s="85"/>
      <c r="I949" s="85"/>
      <c r="J949" s="86"/>
      <c r="K949" s="86"/>
      <c r="L949" s="87"/>
      <c r="M949" s="85"/>
      <c r="N949" s="87"/>
      <c r="O949" s="86"/>
      <c r="P949" s="88"/>
      <c r="Q949" s="88"/>
      <c r="R949" s="89"/>
      <c r="T949" s="38" t="str">
        <f t="shared" si="58"/>
        <v/>
      </c>
    </row>
    <row r="950" spans="1:22" x14ac:dyDescent="0.15">
      <c r="A950" s="188"/>
    </row>
    <row r="951" spans="1:22" x14ac:dyDescent="0.15">
      <c r="A951" s="188">
        <v>60</v>
      </c>
      <c r="B951" s="71" t="s">
        <v>98</v>
      </c>
      <c r="C951" s="181" t="str">
        <f>IF(C935="","",C935)</f>
        <v/>
      </c>
      <c r="D951" s="181"/>
      <c r="E951" s="181"/>
      <c r="G951" s="169" t="s">
        <v>93</v>
      </c>
      <c r="H951" s="170" t="s">
        <v>81</v>
      </c>
      <c r="I951" s="169" t="s">
        <v>87</v>
      </c>
      <c r="J951" s="169"/>
      <c r="K951" s="169"/>
      <c r="L951" s="169"/>
      <c r="M951" s="169"/>
      <c r="N951" s="169"/>
      <c r="O951" s="169"/>
      <c r="P951" s="169" t="s">
        <v>88</v>
      </c>
      <c r="Q951" s="169"/>
      <c r="R951" s="169"/>
      <c r="T951" s="178" t="s">
        <v>96</v>
      </c>
      <c r="U951" s="178" t="s">
        <v>95</v>
      </c>
      <c r="V951" s="178" t="s">
        <v>97</v>
      </c>
    </row>
    <row r="952" spans="1:22" ht="16.5" customHeight="1" x14ac:dyDescent="0.15">
      <c r="A952" s="188"/>
      <c r="B952" s="71" t="s">
        <v>99</v>
      </c>
      <c r="C952" s="76" t="str">
        <f>IF(C936="","",C936)</f>
        <v/>
      </c>
      <c r="D952" s="77" t="str">
        <f>IF(D936="","",D936)</f>
        <v/>
      </c>
      <c r="E952" s="75"/>
      <c r="G952" s="169"/>
      <c r="H952" s="170"/>
      <c r="I952" s="169" t="s">
        <v>82</v>
      </c>
      <c r="J952" s="169"/>
      <c r="K952" s="169"/>
      <c r="L952" s="169"/>
      <c r="M952" s="169" t="s">
        <v>5</v>
      </c>
      <c r="N952" s="169"/>
      <c r="O952" s="171" t="s">
        <v>94</v>
      </c>
      <c r="P952" s="170" t="s">
        <v>84</v>
      </c>
      <c r="Q952" s="170" t="s">
        <v>85</v>
      </c>
      <c r="R952" s="171" t="s">
        <v>94</v>
      </c>
      <c r="T952" s="178"/>
      <c r="U952" s="178"/>
      <c r="V952" s="178"/>
    </row>
    <row r="953" spans="1:22" x14ac:dyDescent="0.15">
      <c r="A953" s="188"/>
      <c r="B953" s="51"/>
      <c r="C953" s="51"/>
      <c r="D953" s="51"/>
      <c r="E953" s="51"/>
      <c r="G953" s="169"/>
      <c r="H953" s="170"/>
      <c r="I953" s="78" t="s">
        <v>91</v>
      </c>
      <c r="J953" s="78" t="s">
        <v>86</v>
      </c>
      <c r="K953" s="78" t="s">
        <v>83</v>
      </c>
      <c r="L953" s="78" t="s">
        <v>84</v>
      </c>
      <c r="M953" s="78" t="s">
        <v>92</v>
      </c>
      <c r="N953" s="78" t="s">
        <v>85</v>
      </c>
      <c r="O953" s="172"/>
      <c r="P953" s="170"/>
      <c r="Q953" s="170"/>
      <c r="R953" s="172"/>
      <c r="T953" s="178"/>
      <c r="U953" s="178"/>
      <c r="V953" s="178"/>
    </row>
    <row r="954" spans="1:22" x14ac:dyDescent="0.15">
      <c r="A954" s="188"/>
      <c r="B954" s="71" t="s">
        <v>21</v>
      </c>
      <c r="C954" s="176"/>
      <c r="D954" s="176"/>
      <c r="G954" s="74">
        <v>4</v>
      </c>
      <c r="H954" s="85"/>
      <c r="I954" s="85"/>
      <c r="J954" s="86"/>
      <c r="K954" s="86"/>
      <c r="L954" s="87"/>
      <c r="M954" s="85"/>
      <c r="N954" s="87"/>
      <c r="O954" s="86"/>
      <c r="P954" s="88"/>
      <c r="Q954" s="88"/>
      <c r="R954" s="89"/>
      <c r="T954" s="38" t="str">
        <f>IF(H954="","",1)</f>
        <v/>
      </c>
      <c r="U954" s="38" t="str">
        <f>IF(COUNTIF(T954:T965,"&gt;0")=0,"",1)</f>
        <v/>
      </c>
      <c r="V954" s="38" t="str">
        <f>IF(U954=1,COUNTIF(U$10:U954,"&gt;0"),"")</f>
        <v/>
      </c>
    </row>
    <row r="955" spans="1:22" x14ac:dyDescent="0.15">
      <c r="A955" s="188"/>
      <c r="B955" s="71" t="s">
        <v>154</v>
      </c>
      <c r="C955" s="179"/>
      <c r="D955" s="179"/>
      <c r="G955" s="74">
        <v>5</v>
      </c>
      <c r="H955" s="85"/>
      <c r="I955" s="85"/>
      <c r="J955" s="86"/>
      <c r="K955" s="86"/>
      <c r="L955" s="87"/>
      <c r="M955" s="85"/>
      <c r="N955" s="87"/>
      <c r="O955" s="86"/>
      <c r="P955" s="88"/>
      <c r="Q955" s="88"/>
      <c r="R955" s="89"/>
      <c r="T955" s="38" t="str">
        <f t="shared" ref="T955:T965" si="59">IF(H955="","",1)</f>
        <v/>
      </c>
    </row>
    <row r="956" spans="1:22" x14ac:dyDescent="0.15">
      <c r="A956" s="188"/>
      <c r="B956" s="72" t="s">
        <v>101</v>
      </c>
      <c r="C956" s="177"/>
      <c r="D956" s="177"/>
      <c r="G956" s="74">
        <v>6</v>
      </c>
      <c r="H956" s="85"/>
      <c r="I956" s="85"/>
      <c r="J956" s="86"/>
      <c r="K956" s="86"/>
      <c r="L956" s="87"/>
      <c r="M956" s="85"/>
      <c r="N956" s="87"/>
      <c r="O956" s="86"/>
      <c r="P956" s="88"/>
      <c r="Q956" s="88"/>
      <c r="R956" s="89"/>
      <c r="T956" s="38" t="str">
        <f t="shared" si="59"/>
        <v/>
      </c>
    </row>
    <row r="957" spans="1:22" x14ac:dyDescent="0.15">
      <c r="A957" s="188"/>
      <c r="B957" s="165" t="s">
        <v>102</v>
      </c>
      <c r="C957" s="182"/>
      <c r="D957" s="182"/>
      <c r="E957" s="182"/>
      <c r="G957" s="74">
        <v>7</v>
      </c>
      <c r="H957" s="85"/>
      <c r="I957" s="85"/>
      <c r="J957" s="86"/>
      <c r="K957" s="86"/>
      <c r="L957" s="87"/>
      <c r="M957" s="85"/>
      <c r="N957" s="87"/>
      <c r="O957" s="86"/>
      <c r="P957" s="88"/>
      <c r="Q957" s="88"/>
      <c r="R957" s="89"/>
      <c r="T957" s="38" t="str">
        <f t="shared" si="59"/>
        <v/>
      </c>
    </row>
    <row r="958" spans="1:22" x14ac:dyDescent="0.15">
      <c r="A958" s="188"/>
      <c r="B958" s="166"/>
      <c r="C958" s="183"/>
      <c r="D958" s="183"/>
      <c r="E958" s="183"/>
      <c r="G958" s="74">
        <v>8</v>
      </c>
      <c r="H958" s="85"/>
      <c r="I958" s="85"/>
      <c r="J958" s="86"/>
      <c r="K958" s="86"/>
      <c r="L958" s="87"/>
      <c r="M958" s="85"/>
      <c r="N958" s="87"/>
      <c r="O958" s="86"/>
      <c r="P958" s="88"/>
      <c r="Q958" s="88"/>
      <c r="R958" s="89"/>
      <c r="T958" s="38" t="str">
        <f t="shared" si="59"/>
        <v/>
      </c>
    </row>
    <row r="959" spans="1:22" x14ac:dyDescent="0.15">
      <c r="A959" s="188"/>
      <c r="G959" s="74">
        <v>9</v>
      </c>
      <c r="H959" s="85"/>
      <c r="I959" s="85"/>
      <c r="J959" s="86"/>
      <c r="K959" s="86"/>
      <c r="L959" s="87"/>
      <c r="M959" s="85"/>
      <c r="N959" s="87"/>
      <c r="O959" s="86"/>
      <c r="P959" s="88"/>
      <c r="Q959" s="88"/>
      <c r="R959" s="89"/>
      <c r="T959" s="38" t="str">
        <f t="shared" si="59"/>
        <v/>
      </c>
    </row>
    <row r="960" spans="1:22" x14ac:dyDescent="0.15">
      <c r="A960" s="188"/>
      <c r="G960" s="74">
        <v>10</v>
      </c>
      <c r="H960" s="85"/>
      <c r="I960" s="85"/>
      <c r="J960" s="86"/>
      <c r="K960" s="86"/>
      <c r="L960" s="87"/>
      <c r="M960" s="85"/>
      <c r="N960" s="87"/>
      <c r="O960" s="86"/>
      <c r="P960" s="88"/>
      <c r="Q960" s="88"/>
      <c r="R960" s="89"/>
      <c r="T960" s="38" t="str">
        <f t="shared" si="59"/>
        <v/>
      </c>
    </row>
    <row r="961" spans="1:22" x14ac:dyDescent="0.15">
      <c r="A961" s="188"/>
      <c r="G961" s="74">
        <v>11</v>
      </c>
      <c r="H961" s="85"/>
      <c r="I961" s="85"/>
      <c r="J961" s="86"/>
      <c r="K961" s="86"/>
      <c r="L961" s="87"/>
      <c r="M961" s="85"/>
      <c r="N961" s="87"/>
      <c r="O961" s="86"/>
      <c r="P961" s="88"/>
      <c r="Q961" s="88"/>
      <c r="R961" s="89"/>
      <c r="T961" s="38" t="str">
        <f t="shared" si="59"/>
        <v/>
      </c>
    </row>
    <row r="962" spans="1:22" x14ac:dyDescent="0.15">
      <c r="A962" s="188"/>
      <c r="G962" s="74">
        <v>12</v>
      </c>
      <c r="H962" s="85"/>
      <c r="I962" s="85"/>
      <c r="J962" s="86"/>
      <c r="K962" s="86"/>
      <c r="L962" s="87"/>
      <c r="M962" s="85"/>
      <c r="N962" s="87"/>
      <c r="O962" s="86"/>
      <c r="P962" s="88"/>
      <c r="Q962" s="88"/>
      <c r="R962" s="89"/>
      <c r="T962" s="38" t="str">
        <f t="shared" si="59"/>
        <v/>
      </c>
    </row>
    <row r="963" spans="1:22" x14ac:dyDescent="0.15">
      <c r="A963" s="188"/>
      <c r="G963" s="74">
        <v>1</v>
      </c>
      <c r="H963" s="85"/>
      <c r="I963" s="85"/>
      <c r="J963" s="86"/>
      <c r="K963" s="86"/>
      <c r="L963" s="87"/>
      <c r="M963" s="85"/>
      <c r="N963" s="87"/>
      <c r="O963" s="86"/>
      <c r="P963" s="88"/>
      <c r="Q963" s="88"/>
      <c r="R963" s="89"/>
      <c r="T963" s="38" t="str">
        <f t="shared" si="59"/>
        <v/>
      </c>
    </row>
    <row r="964" spans="1:22" x14ac:dyDescent="0.15">
      <c r="A964" s="188"/>
      <c r="G964" s="74">
        <v>2</v>
      </c>
      <c r="H964" s="85"/>
      <c r="I964" s="85"/>
      <c r="J964" s="86"/>
      <c r="K964" s="86"/>
      <c r="L964" s="87"/>
      <c r="M964" s="85"/>
      <c r="N964" s="87"/>
      <c r="O964" s="86"/>
      <c r="P964" s="88"/>
      <c r="Q964" s="88"/>
      <c r="R964" s="89"/>
      <c r="T964" s="38" t="str">
        <f t="shared" si="59"/>
        <v/>
      </c>
    </row>
    <row r="965" spans="1:22" x14ac:dyDescent="0.15">
      <c r="A965" s="188"/>
      <c r="G965" s="74">
        <v>3</v>
      </c>
      <c r="H965" s="85"/>
      <c r="I965" s="85"/>
      <c r="J965" s="86"/>
      <c r="K965" s="86"/>
      <c r="L965" s="87"/>
      <c r="M965" s="85"/>
      <c r="N965" s="87"/>
      <c r="O965" s="86"/>
      <c r="P965" s="88"/>
      <c r="Q965" s="88"/>
      <c r="R965" s="89"/>
      <c r="T965" s="38" t="str">
        <f t="shared" si="59"/>
        <v/>
      </c>
    </row>
    <row r="966" spans="1:22" x14ac:dyDescent="0.15">
      <c r="A966" s="188"/>
    </row>
    <row r="967" spans="1:22" x14ac:dyDescent="0.15">
      <c r="A967" s="188">
        <v>61</v>
      </c>
      <c r="B967" s="71" t="s">
        <v>98</v>
      </c>
      <c r="C967" s="176" t="str">
        <f>IF(C951="","",C951)</f>
        <v/>
      </c>
      <c r="D967" s="176"/>
      <c r="E967" s="176"/>
      <c r="G967" s="169" t="s">
        <v>93</v>
      </c>
      <c r="H967" s="170" t="s">
        <v>81</v>
      </c>
      <c r="I967" s="169" t="s">
        <v>87</v>
      </c>
      <c r="J967" s="169"/>
      <c r="K967" s="169"/>
      <c r="L967" s="169"/>
      <c r="M967" s="169"/>
      <c r="N967" s="169"/>
      <c r="O967" s="169"/>
      <c r="P967" s="169" t="s">
        <v>88</v>
      </c>
      <c r="Q967" s="169"/>
      <c r="R967" s="169"/>
      <c r="T967" s="178" t="s">
        <v>96</v>
      </c>
      <c r="U967" s="178" t="s">
        <v>95</v>
      </c>
      <c r="V967" s="178" t="s">
        <v>97</v>
      </c>
    </row>
    <row r="968" spans="1:22" ht="16.5" customHeight="1" x14ac:dyDescent="0.15">
      <c r="A968" s="188"/>
      <c r="B968" s="71" t="s">
        <v>99</v>
      </c>
      <c r="C968" s="83" t="str">
        <f>IF(C952="","",C952)</f>
        <v/>
      </c>
      <c r="D968" s="84" t="str">
        <f>IF(D952="","",D952)</f>
        <v/>
      </c>
      <c r="G968" s="169"/>
      <c r="H968" s="170"/>
      <c r="I968" s="169" t="s">
        <v>82</v>
      </c>
      <c r="J968" s="169"/>
      <c r="K968" s="169"/>
      <c r="L968" s="169"/>
      <c r="M968" s="169" t="s">
        <v>5</v>
      </c>
      <c r="N968" s="169"/>
      <c r="O968" s="171" t="s">
        <v>94</v>
      </c>
      <c r="P968" s="170" t="s">
        <v>84</v>
      </c>
      <c r="Q968" s="170" t="s">
        <v>85</v>
      </c>
      <c r="R968" s="171" t="s">
        <v>94</v>
      </c>
      <c r="T968" s="178"/>
      <c r="U968" s="178"/>
      <c r="V968" s="178"/>
    </row>
    <row r="969" spans="1:22" x14ac:dyDescent="0.15">
      <c r="A969" s="188"/>
      <c r="G969" s="169"/>
      <c r="H969" s="170"/>
      <c r="I969" s="78" t="s">
        <v>91</v>
      </c>
      <c r="J969" s="78" t="s">
        <v>86</v>
      </c>
      <c r="K969" s="78" t="s">
        <v>83</v>
      </c>
      <c r="L969" s="78" t="s">
        <v>84</v>
      </c>
      <c r="M969" s="78" t="s">
        <v>92</v>
      </c>
      <c r="N969" s="78" t="s">
        <v>85</v>
      </c>
      <c r="O969" s="172"/>
      <c r="P969" s="170"/>
      <c r="Q969" s="170"/>
      <c r="R969" s="172"/>
      <c r="T969" s="178"/>
      <c r="U969" s="178"/>
      <c r="V969" s="178"/>
    </row>
    <row r="970" spans="1:22" x14ac:dyDescent="0.15">
      <c r="A970" s="188"/>
      <c r="B970" s="71" t="s">
        <v>21</v>
      </c>
      <c r="C970" s="176"/>
      <c r="D970" s="176"/>
      <c r="G970" s="74">
        <v>4</v>
      </c>
      <c r="H970" s="85"/>
      <c r="I970" s="85"/>
      <c r="J970" s="86"/>
      <c r="K970" s="86"/>
      <c r="L970" s="87"/>
      <c r="M970" s="85"/>
      <c r="N970" s="87"/>
      <c r="O970" s="86"/>
      <c r="P970" s="88"/>
      <c r="Q970" s="88"/>
      <c r="R970" s="89"/>
      <c r="T970" s="38" t="str">
        <f>IF(H970="","",1)</f>
        <v/>
      </c>
      <c r="U970" s="38" t="str">
        <f>IF(COUNTIF(T970:T981,"&gt;0")=0,"",1)</f>
        <v/>
      </c>
      <c r="V970" s="38" t="str">
        <f>IF(U970=1,COUNTIF(U$10:U970,"&gt;0"),"")</f>
        <v/>
      </c>
    </row>
    <row r="971" spans="1:22" x14ac:dyDescent="0.15">
      <c r="A971" s="188"/>
      <c r="B971" s="71" t="s">
        <v>154</v>
      </c>
      <c r="C971" s="179"/>
      <c r="D971" s="179"/>
      <c r="G971" s="74">
        <v>5</v>
      </c>
      <c r="H971" s="85"/>
      <c r="I971" s="85"/>
      <c r="J971" s="86"/>
      <c r="K971" s="86"/>
      <c r="L971" s="87"/>
      <c r="M971" s="85"/>
      <c r="N971" s="87"/>
      <c r="O971" s="86"/>
      <c r="P971" s="88"/>
      <c r="Q971" s="88"/>
      <c r="R971" s="89"/>
      <c r="T971" s="38" t="str">
        <f t="shared" ref="T971:T981" si="60">IF(H971="","",1)</f>
        <v/>
      </c>
    </row>
    <row r="972" spans="1:22" x14ac:dyDescent="0.15">
      <c r="A972" s="188"/>
      <c r="B972" s="72" t="s">
        <v>101</v>
      </c>
      <c r="C972" s="177"/>
      <c r="D972" s="177"/>
      <c r="G972" s="74">
        <v>6</v>
      </c>
      <c r="H972" s="85"/>
      <c r="I972" s="85"/>
      <c r="J972" s="86"/>
      <c r="K972" s="86"/>
      <c r="L972" s="87"/>
      <c r="M972" s="85"/>
      <c r="N972" s="87"/>
      <c r="O972" s="86"/>
      <c r="P972" s="88"/>
      <c r="Q972" s="88"/>
      <c r="R972" s="89"/>
      <c r="T972" s="38" t="str">
        <f t="shared" si="60"/>
        <v/>
      </c>
    </row>
    <row r="973" spans="1:22" x14ac:dyDescent="0.15">
      <c r="A973" s="188"/>
      <c r="B973" s="165" t="s">
        <v>102</v>
      </c>
      <c r="C973" s="182"/>
      <c r="D973" s="182"/>
      <c r="E973" s="182"/>
      <c r="G973" s="74">
        <v>7</v>
      </c>
      <c r="H973" s="85"/>
      <c r="I973" s="85"/>
      <c r="J973" s="86"/>
      <c r="K973" s="86"/>
      <c r="L973" s="87"/>
      <c r="M973" s="85"/>
      <c r="N973" s="87"/>
      <c r="O973" s="86"/>
      <c r="P973" s="88"/>
      <c r="Q973" s="88"/>
      <c r="R973" s="89"/>
      <c r="T973" s="38" t="str">
        <f t="shared" si="60"/>
        <v/>
      </c>
    </row>
    <row r="974" spans="1:22" x14ac:dyDescent="0.15">
      <c r="A974" s="188"/>
      <c r="B974" s="166"/>
      <c r="C974" s="183"/>
      <c r="D974" s="183"/>
      <c r="E974" s="183"/>
      <c r="G974" s="74">
        <v>8</v>
      </c>
      <c r="H974" s="85"/>
      <c r="I974" s="85"/>
      <c r="J974" s="86"/>
      <c r="K974" s="86"/>
      <c r="L974" s="87"/>
      <c r="M974" s="85"/>
      <c r="N974" s="87"/>
      <c r="O974" s="86"/>
      <c r="P974" s="88"/>
      <c r="Q974" s="88"/>
      <c r="R974" s="89"/>
      <c r="T974" s="38" t="str">
        <f t="shared" si="60"/>
        <v/>
      </c>
    </row>
    <row r="975" spans="1:22" x14ac:dyDescent="0.15">
      <c r="A975" s="188"/>
      <c r="G975" s="74">
        <v>9</v>
      </c>
      <c r="H975" s="85"/>
      <c r="I975" s="85"/>
      <c r="J975" s="86"/>
      <c r="K975" s="86"/>
      <c r="L975" s="87"/>
      <c r="M975" s="85"/>
      <c r="N975" s="87"/>
      <c r="O975" s="86"/>
      <c r="P975" s="88"/>
      <c r="Q975" s="88"/>
      <c r="R975" s="89"/>
      <c r="T975" s="38" t="str">
        <f t="shared" si="60"/>
        <v/>
      </c>
    </row>
    <row r="976" spans="1:22" x14ac:dyDescent="0.15">
      <c r="A976" s="188"/>
      <c r="G976" s="74">
        <v>10</v>
      </c>
      <c r="H976" s="85"/>
      <c r="I976" s="85"/>
      <c r="J976" s="86"/>
      <c r="K976" s="86"/>
      <c r="L976" s="87"/>
      <c r="M976" s="85"/>
      <c r="N976" s="87"/>
      <c r="O976" s="86"/>
      <c r="P976" s="88"/>
      <c r="Q976" s="88"/>
      <c r="R976" s="89"/>
      <c r="T976" s="38" t="str">
        <f t="shared" si="60"/>
        <v/>
      </c>
    </row>
    <row r="977" spans="1:22" x14ac:dyDescent="0.15">
      <c r="A977" s="188"/>
      <c r="B977" s="100"/>
      <c r="C977" s="100"/>
      <c r="D977" s="51"/>
      <c r="E977" s="51"/>
      <c r="G977" s="74">
        <v>11</v>
      </c>
      <c r="H977" s="85"/>
      <c r="I977" s="85"/>
      <c r="J977" s="86"/>
      <c r="K977" s="86"/>
      <c r="L977" s="87"/>
      <c r="M977" s="85"/>
      <c r="N977" s="87"/>
      <c r="O977" s="86"/>
      <c r="P977" s="88"/>
      <c r="Q977" s="88"/>
      <c r="R977" s="89"/>
      <c r="T977" s="38" t="str">
        <f t="shared" si="60"/>
        <v/>
      </c>
    </row>
    <row r="978" spans="1:22" x14ac:dyDescent="0.15">
      <c r="A978" s="188"/>
      <c r="B978" s="100"/>
      <c r="C978" s="100"/>
      <c r="D978" s="51"/>
      <c r="E978" s="51"/>
      <c r="G978" s="74">
        <v>12</v>
      </c>
      <c r="H978" s="85"/>
      <c r="I978" s="85"/>
      <c r="J978" s="86"/>
      <c r="K978" s="86"/>
      <c r="L978" s="87"/>
      <c r="M978" s="85"/>
      <c r="N978" s="87"/>
      <c r="O978" s="86"/>
      <c r="P978" s="88"/>
      <c r="Q978" s="88"/>
      <c r="R978" s="89"/>
      <c r="T978" s="38" t="str">
        <f t="shared" si="60"/>
        <v/>
      </c>
    </row>
    <row r="979" spans="1:22" x14ac:dyDescent="0.15">
      <c r="A979" s="188"/>
      <c r="B979" s="51"/>
      <c r="C979" s="51"/>
      <c r="D979" s="51"/>
      <c r="E979" s="51"/>
      <c r="G979" s="74">
        <v>1</v>
      </c>
      <c r="H979" s="85"/>
      <c r="I979" s="85"/>
      <c r="J979" s="86"/>
      <c r="K979" s="86"/>
      <c r="L979" s="87"/>
      <c r="M979" s="85"/>
      <c r="N979" s="87"/>
      <c r="O979" s="86"/>
      <c r="P979" s="88"/>
      <c r="Q979" s="88"/>
      <c r="R979" s="89"/>
      <c r="T979" s="38" t="str">
        <f t="shared" si="60"/>
        <v/>
      </c>
    </row>
    <row r="980" spans="1:22" x14ac:dyDescent="0.15">
      <c r="A980" s="188"/>
      <c r="B980" s="51"/>
      <c r="C980" s="51"/>
      <c r="D980" s="51"/>
      <c r="E980" s="51"/>
      <c r="G980" s="74">
        <v>2</v>
      </c>
      <c r="H980" s="85"/>
      <c r="I980" s="85"/>
      <c r="J980" s="86"/>
      <c r="K980" s="86"/>
      <c r="L980" s="87"/>
      <c r="M980" s="85"/>
      <c r="N980" s="87"/>
      <c r="O980" s="86"/>
      <c r="P980" s="88"/>
      <c r="Q980" s="88"/>
      <c r="R980" s="89"/>
      <c r="T980" s="38" t="str">
        <f t="shared" si="60"/>
        <v/>
      </c>
    </row>
    <row r="981" spans="1:22" x14ac:dyDescent="0.15">
      <c r="A981" s="188"/>
      <c r="G981" s="74">
        <v>3</v>
      </c>
      <c r="H981" s="85"/>
      <c r="I981" s="85"/>
      <c r="J981" s="86"/>
      <c r="K981" s="86"/>
      <c r="L981" s="87"/>
      <c r="M981" s="85"/>
      <c r="N981" s="87"/>
      <c r="O981" s="86"/>
      <c r="P981" s="88"/>
      <c r="Q981" s="88"/>
      <c r="R981" s="89"/>
      <c r="T981" s="38" t="str">
        <f t="shared" si="60"/>
        <v/>
      </c>
    </row>
    <row r="982" spans="1:22" x14ac:dyDescent="0.15">
      <c r="A982" s="188"/>
    </row>
    <row r="983" spans="1:22" x14ac:dyDescent="0.15">
      <c r="A983" s="188">
        <v>62</v>
      </c>
      <c r="B983" s="71" t="s">
        <v>98</v>
      </c>
      <c r="C983" s="180" t="str">
        <f>IF(C967="","",C967)</f>
        <v/>
      </c>
      <c r="D983" s="180"/>
      <c r="E983" s="180"/>
      <c r="G983" s="169" t="s">
        <v>93</v>
      </c>
      <c r="H983" s="170" t="s">
        <v>81</v>
      </c>
      <c r="I983" s="169" t="s">
        <v>87</v>
      </c>
      <c r="J983" s="169"/>
      <c r="K983" s="169"/>
      <c r="L983" s="169"/>
      <c r="M983" s="169"/>
      <c r="N983" s="169"/>
      <c r="O983" s="169"/>
      <c r="P983" s="169" t="s">
        <v>88</v>
      </c>
      <c r="Q983" s="169"/>
      <c r="R983" s="169"/>
      <c r="T983" s="178" t="s">
        <v>96</v>
      </c>
      <c r="U983" s="178" t="s">
        <v>95</v>
      </c>
      <c r="V983" s="178" t="s">
        <v>97</v>
      </c>
    </row>
    <row r="984" spans="1:22" ht="16.5" customHeight="1" x14ac:dyDescent="0.15">
      <c r="A984" s="188"/>
      <c r="B984" s="71" t="s">
        <v>99</v>
      </c>
      <c r="C984" s="90" t="str">
        <f>IF(C968="","",C968)</f>
        <v/>
      </c>
      <c r="D984" s="91" t="str">
        <f>IF(D968="","",D968)</f>
        <v/>
      </c>
      <c r="E984" s="75"/>
      <c r="G984" s="169"/>
      <c r="H984" s="170"/>
      <c r="I984" s="169" t="s">
        <v>82</v>
      </c>
      <c r="J984" s="169"/>
      <c r="K984" s="169"/>
      <c r="L984" s="169"/>
      <c r="M984" s="169" t="s">
        <v>5</v>
      </c>
      <c r="N984" s="169"/>
      <c r="O984" s="171" t="s">
        <v>94</v>
      </c>
      <c r="P984" s="170" t="s">
        <v>84</v>
      </c>
      <c r="Q984" s="170" t="s">
        <v>85</v>
      </c>
      <c r="R984" s="171" t="s">
        <v>94</v>
      </c>
      <c r="T984" s="178"/>
      <c r="U984" s="178"/>
      <c r="V984" s="178"/>
    </row>
    <row r="985" spans="1:22" x14ac:dyDescent="0.15">
      <c r="A985" s="188"/>
      <c r="B985" s="51"/>
      <c r="C985" s="51"/>
      <c r="D985" s="51"/>
      <c r="E985" s="51"/>
      <c r="G985" s="169"/>
      <c r="H985" s="170"/>
      <c r="I985" s="78" t="s">
        <v>91</v>
      </c>
      <c r="J985" s="78" t="s">
        <v>86</v>
      </c>
      <c r="K985" s="78" t="s">
        <v>83</v>
      </c>
      <c r="L985" s="78" t="s">
        <v>84</v>
      </c>
      <c r="M985" s="78" t="s">
        <v>92</v>
      </c>
      <c r="N985" s="78" t="s">
        <v>85</v>
      </c>
      <c r="O985" s="172"/>
      <c r="P985" s="170"/>
      <c r="Q985" s="170"/>
      <c r="R985" s="172"/>
      <c r="T985" s="178"/>
      <c r="U985" s="178"/>
      <c r="V985" s="178"/>
    </row>
    <row r="986" spans="1:22" x14ac:dyDescent="0.15">
      <c r="A986" s="188"/>
      <c r="B986" s="71" t="s">
        <v>21</v>
      </c>
      <c r="C986" s="176"/>
      <c r="D986" s="176"/>
      <c r="G986" s="74">
        <v>4</v>
      </c>
      <c r="H986" s="85"/>
      <c r="I986" s="85"/>
      <c r="J986" s="86"/>
      <c r="K986" s="86"/>
      <c r="L986" s="87"/>
      <c r="M986" s="85"/>
      <c r="N986" s="87"/>
      <c r="O986" s="86"/>
      <c r="P986" s="88"/>
      <c r="Q986" s="88"/>
      <c r="R986" s="89"/>
      <c r="T986" s="38" t="str">
        <f>IF(H986="","",1)</f>
        <v/>
      </c>
      <c r="U986" s="38" t="str">
        <f>IF(COUNTIF(T986:T997,"&gt;0")=0,"",1)</f>
        <v/>
      </c>
      <c r="V986" s="38" t="str">
        <f>IF(U986=1,COUNTIF(U$10:U986,"&gt;0"),"")</f>
        <v/>
      </c>
    </row>
    <row r="987" spans="1:22" x14ac:dyDescent="0.15">
      <c r="A987" s="188"/>
      <c r="B987" s="71" t="s">
        <v>154</v>
      </c>
      <c r="C987" s="179"/>
      <c r="D987" s="179"/>
      <c r="G987" s="74">
        <v>5</v>
      </c>
      <c r="H987" s="85"/>
      <c r="I987" s="85"/>
      <c r="J987" s="86"/>
      <c r="K987" s="86"/>
      <c r="L987" s="87"/>
      <c r="M987" s="85"/>
      <c r="N987" s="87"/>
      <c r="O987" s="86"/>
      <c r="P987" s="88"/>
      <c r="Q987" s="88"/>
      <c r="R987" s="89"/>
      <c r="T987" s="38" t="str">
        <f t="shared" ref="T987:T997" si="61">IF(H987="","",1)</f>
        <v/>
      </c>
    </row>
    <row r="988" spans="1:22" x14ac:dyDescent="0.15">
      <c r="A988" s="188"/>
      <c r="B988" s="72" t="s">
        <v>101</v>
      </c>
      <c r="C988" s="177"/>
      <c r="D988" s="177"/>
      <c r="G988" s="74">
        <v>6</v>
      </c>
      <c r="H988" s="85"/>
      <c r="I988" s="85"/>
      <c r="J988" s="86"/>
      <c r="K988" s="86"/>
      <c r="L988" s="87"/>
      <c r="M988" s="85"/>
      <c r="N988" s="87"/>
      <c r="O988" s="86"/>
      <c r="P988" s="88"/>
      <c r="Q988" s="88"/>
      <c r="R988" s="89"/>
      <c r="T988" s="38" t="str">
        <f t="shared" si="61"/>
        <v/>
      </c>
    </row>
    <row r="989" spans="1:22" x14ac:dyDescent="0.15">
      <c r="A989" s="188"/>
      <c r="B989" s="165" t="s">
        <v>102</v>
      </c>
      <c r="C989" s="182"/>
      <c r="D989" s="182"/>
      <c r="E989" s="182"/>
      <c r="G989" s="74">
        <v>7</v>
      </c>
      <c r="H989" s="85"/>
      <c r="I989" s="85"/>
      <c r="J989" s="86"/>
      <c r="K989" s="86"/>
      <c r="L989" s="87"/>
      <c r="M989" s="85"/>
      <c r="N989" s="87"/>
      <c r="O989" s="86"/>
      <c r="P989" s="88"/>
      <c r="Q989" s="88"/>
      <c r="R989" s="89"/>
      <c r="T989" s="38" t="str">
        <f t="shared" si="61"/>
        <v/>
      </c>
    </row>
    <row r="990" spans="1:22" x14ac:dyDescent="0.15">
      <c r="A990" s="188"/>
      <c r="B990" s="166"/>
      <c r="C990" s="183"/>
      <c r="D990" s="183"/>
      <c r="E990" s="183"/>
      <c r="G990" s="74">
        <v>8</v>
      </c>
      <c r="H990" s="85"/>
      <c r="I990" s="85"/>
      <c r="J990" s="86"/>
      <c r="K990" s="86"/>
      <c r="L990" s="87"/>
      <c r="M990" s="85"/>
      <c r="N990" s="87"/>
      <c r="O990" s="86"/>
      <c r="P990" s="88"/>
      <c r="Q990" s="88"/>
      <c r="R990" s="89"/>
      <c r="T990" s="38" t="str">
        <f t="shared" si="61"/>
        <v/>
      </c>
    </row>
    <row r="991" spans="1:22" x14ac:dyDescent="0.15">
      <c r="A991" s="188"/>
      <c r="G991" s="74">
        <v>9</v>
      </c>
      <c r="H991" s="85"/>
      <c r="I991" s="85"/>
      <c r="J991" s="86"/>
      <c r="K991" s="86"/>
      <c r="L991" s="87"/>
      <c r="M991" s="85"/>
      <c r="N991" s="87"/>
      <c r="O991" s="86"/>
      <c r="P991" s="88"/>
      <c r="Q991" s="88"/>
      <c r="R991" s="89"/>
      <c r="T991" s="38" t="str">
        <f t="shared" si="61"/>
        <v/>
      </c>
    </row>
    <row r="992" spans="1:22" x14ac:dyDescent="0.15">
      <c r="A992" s="188"/>
      <c r="G992" s="74">
        <v>10</v>
      </c>
      <c r="H992" s="85"/>
      <c r="I992" s="85"/>
      <c r="J992" s="86"/>
      <c r="K992" s="86"/>
      <c r="L992" s="87"/>
      <c r="M992" s="85"/>
      <c r="N992" s="87"/>
      <c r="O992" s="86"/>
      <c r="P992" s="88"/>
      <c r="Q992" s="88"/>
      <c r="R992" s="89"/>
      <c r="T992" s="38" t="str">
        <f t="shared" si="61"/>
        <v/>
      </c>
    </row>
    <row r="993" spans="1:22" x14ac:dyDescent="0.15">
      <c r="A993" s="188"/>
      <c r="G993" s="74">
        <v>11</v>
      </c>
      <c r="H993" s="85"/>
      <c r="I993" s="85"/>
      <c r="J993" s="86"/>
      <c r="K993" s="86"/>
      <c r="L993" s="87"/>
      <c r="M993" s="85"/>
      <c r="N993" s="87"/>
      <c r="O993" s="86"/>
      <c r="P993" s="88"/>
      <c r="Q993" s="88"/>
      <c r="R993" s="89"/>
      <c r="T993" s="38" t="str">
        <f t="shared" si="61"/>
        <v/>
      </c>
    </row>
    <row r="994" spans="1:22" x14ac:dyDescent="0.15">
      <c r="A994" s="188"/>
      <c r="G994" s="74">
        <v>12</v>
      </c>
      <c r="H994" s="85"/>
      <c r="I994" s="85"/>
      <c r="J994" s="86"/>
      <c r="K994" s="86"/>
      <c r="L994" s="87"/>
      <c r="M994" s="85"/>
      <c r="N994" s="87"/>
      <c r="O994" s="86"/>
      <c r="P994" s="88"/>
      <c r="Q994" s="88"/>
      <c r="R994" s="89"/>
      <c r="T994" s="38" t="str">
        <f t="shared" si="61"/>
        <v/>
      </c>
    </row>
    <row r="995" spans="1:22" x14ac:dyDescent="0.15">
      <c r="A995" s="188"/>
      <c r="G995" s="74">
        <v>1</v>
      </c>
      <c r="H995" s="85"/>
      <c r="I995" s="85"/>
      <c r="J995" s="86"/>
      <c r="K995" s="86"/>
      <c r="L995" s="87"/>
      <c r="M995" s="85"/>
      <c r="N995" s="87"/>
      <c r="O995" s="86"/>
      <c r="P995" s="88"/>
      <c r="Q995" s="88"/>
      <c r="R995" s="89"/>
      <c r="T995" s="38" t="str">
        <f t="shared" si="61"/>
        <v/>
      </c>
    </row>
    <row r="996" spans="1:22" x14ac:dyDescent="0.15">
      <c r="A996" s="188"/>
      <c r="G996" s="74">
        <v>2</v>
      </c>
      <c r="H996" s="85"/>
      <c r="I996" s="85"/>
      <c r="J996" s="86"/>
      <c r="K996" s="86"/>
      <c r="L996" s="87"/>
      <c r="M996" s="85"/>
      <c r="N996" s="87"/>
      <c r="O996" s="86"/>
      <c r="P996" s="88"/>
      <c r="Q996" s="88"/>
      <c r="R996" s="89"/>
      <c r="T996" s="38" t="str">
        <f t="shared" si="61"/>
        <v/>
      </c>
    </row>
    <row r="997" spans="1:22" x14ac:dyDescent="0.15">
      <c r="A997" s="188"/>
      <c r="G997" s="74">
        <v>3</v>
      </c>
      <c r="H997" s="85"/>
      <c r="I997" s="85"/>
      <c r="J997" s="86"/>
      <c r="K997" s="86"/>
      <c r="L997" s="87"/>
      <c r="M997" s="85"/>
      <c r="N997" s="87"/>
      <c r="O997" s="86"/>
      <c r="P997" s="88"/>
      <c r="Q997" s="88"/>
      <c r="R997" s="89"/>
      <c r="T997" s="38" t="str">
        <f t="shared" si="61"/>
        <v/>
      </c>
    </row>
    <row r="998" spans="1:22" x14ac:dyDescent="0.15">
      <c r="A998" s="188"/>
    </row>
    <row r="999" spans="1:22" x14ac:dyDescent="0.15">
      <c r="A999" s="188">
        <v>63</v>
      </c>
      <c r="B999" s="71" t="s">
        <v>98</v>
      </c>
      <c r="C999" s="181" t="str">
        <f>IF(C983="","",C983)</f>
        <v/>
      </c>
      <c r="D999" s="181"/>
      <c r="E999" s="181"/>
      <c r="G999" s="169" t="s">
        <v>93</v>
      </c>
      <c r="H999" s="170" t="s">
        <v>81</v>
      </c>
      <c r="I999" s="169" t="s">
        <v>87</v>
      </c>
      <c r="J999" s="169"/>
      <c r="K999" s="169"/>
      <c r="L999" s="169"/>
      <c r="M999" s="169"/>
      <c r="N999" s="169"/>
      <c r="O999" s="169"/>
      <c r="P999" s="169" t="s">
        <v>88</v>
      </c>
      <c r="Q999" s="169"/>
      <c r="R999" s="169"/>
      <c r="T999" s="178" t="s">
        <v>96</v>
      </c>
      <c r="U999" s="178" t="s">
        <v>95</v>
      </c>
      <c r="V999" s="178" t="s">
        <v>97</v>
      </c>
    </row>
    <row r="1000" spans="1:22" ht="16.5" customHeight="1" x14ac:dyDescent="0.15">
      <c r="A1000" s="188"/>
      <c r="B1000" s="71" t="s">
        <v>99</v>
      </c>
      <c r="C1000" s="76" t="str">
        <f>IF(C984="","",C984)</f>
        <v/>
      </c>
      <c r="D1000" s="77" t="str">
        <f>IF(D984="","",D984)</f>
        <v/>
      </c>
      <c r="E1000" s="75"/>
      <c r="G1000" s="169"/>
      <c r="H1000" s="170"/>
      <c r="I1000" s="169" t="s">
        <v>82</v>
      </c>
      <c r="J1000" s="169"/>
      <c r="K1000" s="169"/>
      <c r="L1000" s="169"/>
      <c r="M1000" s="169" t="s">
        <v>5</v>
      </c>
      <c r="N1000" s="169"/>
      <c r="O1000" s="171" t="s">
        <v>94</v>
      </c>
      <c r="P1000" s="170" t="s">
        <v>84</v>
      </c>
      <c r="Q1000" s="170" t="s">
        <v>85</v>
      </c>
      <c r="R1000" s="171" t="s">
        <v>94</v>
      </c>
      <c r="T1000" s="178"/>
      <c r="U1000" s="178"/>
      <c r="V1000" s="178"/>
    </row>
    <row r="1001" spans="1:22" x14ac:dyDescent="0.15">
      <c r="A1001" s="188"/>
      <c r="B1001" s="51"/>
      <c r="C1001" s="51"/>
      <c r="D1001" s="51"/>
      <c r="E1001" s="51"/>
      <c r="G1001" s="169"/>
      <c r="H1001" s="170"/>
      <c r="I1001" s="78" t="s">
        <v>91</v>
      </c>
      <c r="J1001" s="78" t="s">
        <v>86</v>
      </c>
      <c r="K1001" s="78" t="s">
        <v>83</v>
      </c>
      <c r="L1001" s="78" t="s">
        <v>84</v>
      </c>
      <c r="M1001" s="78" t="s">
        <v>92</v>
      </c>
      <c r="N1001" s="78" t="s">
        <v>85</v>
      </c>
      <c r="O1001" s="172"/>
      <c r="P1001" s="170"/>
      <c r="Q1001" s="170"/>
      <c r="R1001" s="172"/>
      <c r="T1001" s="178"/>
      <c r="U1001" s="178"/>
      <c r="V1001" s="178"/>
    </row>
    <row r="1002" spans="1:22" x14ac:dyDescent="0.15">
      <c r="A1002" s="188"/>
      <c r="B1002" s="71" t="s">
        <v>21</v>
      </c>
      <c r="C1002" s="184"/>
      <c r="D1002" s="185"/>
      <c r="G1002" s="74">
        <v>4</v>
      </c>
      <c r="H1002" s="85"/>
      <c r="I1002" s="85"/>
      <c r="J1002" s="86"/>
      <c r="K1002" s="86"/>
      <c r="L1002" s="87"/>
      <c r="M1002" s="85"/>
      <c r="N1002" s="87"/>
      <c r="O1002" s="86"/>
      <c r="P1002" s="88"/>
      <c r="Q1002" s="88"/>
      <c r="R1002" s="89"/>
      <c r="T1002" s="38" t="str">
        <f>IF(H1002="","",1)</f>
        <v/>
      </c>
      <c r="U1002" s="38" t="str">
        <f>IF(COUNTIF(T1002:T1013,"&gt;0")=0,"",1)</f>
        <v/>
      </c>
      <c r="V1002" s="38" t="str">
        <f>IF(U1002=1,COUNTIF(U$10:U1002,"&gt;0"),"")</f>
        <v/>
      </c>
    </row>
    <row r="1003" spans="1:22" x14ac:dyDescent="0.15">
      <c r="A1003" s="188"/>
      <c r="B1003" s="71" t="s">
        <v>154</v>
      </c>
      <c r="C1003" s="186"/>
      <c r="D1003" s="187"/>
      <c r="G1003" s="74">
        <v>5</v>
      </c>
      <c r="H1003" s="85"/>
      <c r="I1003" s="85"/>
      <c r="J1003" s="86"/>
      <c r="K1003" s="86"/>
      <c r="L1003" s="87"/>
      <c r="M1003" s="85"/>
      <c r="N1003" s="87"/>
      <c r="O1003" s="86"/>
      <c r="P1003" s="88"/>
      <c r="Q1003" s="88"/>
      <c r="R1003" s="89"/>
      <c r="T1003" s="38" t="str">
        <f t="shared" ref="T1003:T1013" si="62">IF(H1003="","",1)</f>
        <v/>
      </c>
    </row>
    <row r="1004" spans="1:22" x14ac:dyDescent="0.15">
      <c r="A1004" s="188"/>
      <c r="B1004" s="72" t="s">
        <v>101</v>
      </c>
      <c r="C1004" s="184"/>
      <c r="D1004" s="185"/>
      <c r="G1004" s="74">
        <v>6</v>
      </c>
      <c r="H1004" s="85"/>
      <c r="I1004" s="85"/>
      <c r="J1004" s="86"/>
      <c r="K1004" s="86"/>
      <c r="L1004" s="87"/>
      <c r="M1004" s="85"/>
      <c r="N1004" s="87"/>
      <c r="O1004" s="86"/>
      <c r="P1004" s="88"/>
      <c r="Q1004" s="88"/>
      <c r="R1004" s="89"/>
      <c r="T1004" s="38" t="str">
        <f t="shared" si="62"/>
        <v/>
      </c>
    </row>
    <row r="1005" spans="1:22" x14ac:dyDescent="0.15">
      <c r="A1005" s="188"/>
      <c r="B1005" s="165" t="s">
        <v>102</v>
      </c>
      <c r="C1005" s="182"/>
      <c r="D1005" s="182"/>
      <c r="E1005" s="182"/>
      <c r="G1005" s="74">
        <v>7</v>
      </c>
      <c r="H1005" s="85"/>
      <c r="I1005" s="85"/>
      <c r="J1005" s="86"/>
      <c r="K1005" s="86"/>
      <c r="L1005" s="87"/>
      <c r="M1005" s="85"/>
      <c r="N1005" s="87"/>
      <c r="O1005" s="86"/>
      <c r="P1005" s="88"/>
      <c r="Q1005" s="88"/>
      <c r="R1005" s="89"/>
      <c r="T1005" s="38" t="str">
        <f t="shared" si="62"/>
        <v/>
      </c>
    </row>
    <row r="1006" spans="1:22" x14ac:dyDescent="0.15">
      <c r="A1006" s="188"/>
      <c r="B1006" s="166"/>
      <c r="C1006" s="183"/>
      <c r="D1006" s="183"/>
      <c r="E1006" s="183"/>
      <c r="G1006" s="74">
        <v>8</v>
      </c>
      <c r="H1006" s="85"/>
      <c r="I1006" s="85"/>
      <c r="J1006" s="86"/>
      <c r="K1006" s="86"/>
      <c r="L1006" s="87"/>
      <c r="M1006" s="85"/>
      <c r="N1006" s="87"/>
      <c r="O1006" s="86"/>
      <c r="P1006" s="88"/>
      <c r="Q1006" s="88"/>
      <c r="R1006" s="89"/>
      <c r="T1006" s="38" t="str">
        <f t="shared" si="62"/>
        <v/>
      </c>
    </row>
    <row r="1007" spans="1:22" x14ac:dyDescent="0.15">
      <c r="A1007" s="188"/>
      <c r="G1007" s="74">
        <v>9</v>
      </c>
      <c r="H1007" s="85"/>
      <c r="I1007" s="85"/>
      <c r="J1007" s="86"/>
      <c r="K1007" s="86"/>
      <c r="L1007" s="87"/>
      <c r="M1007" s="85"/>
      <c r="N1007" s="87"/>
      <c r="O1007" s="86"/>
      <c r="P1007" s="88"/>
      <c r="Q1007" s="88"/>
      <c r="R1007" s="89"/>
      <c r="T1007" s="38" t="str">
        <f t="shared" si="62"/>
        <v/>
      </c>
    </row>
    <row r="1008" spans="1:22" x14ac:dyDescent="0.15">
      <c r="A1008" s="188"/>
      <c r="G1008" s="74">
        <v>10</v>
      </c>
      <c r="H1008" s="85"/>
      <c r="I1008" s="85"/>
      <c r="J1008" s="86"/>
      <c r="K1008" s="86"/>
      <c r="L1008" s="87"/>
      <c r="M1008" s="85"/>
      <c r="N1008" s="87"/>
      <c r="O1008" s="86"/>
      <c r="P1008" s="88"/>
      <c r="Q1008" s="88"/>
      <c r="R1008" s="89"/>
      <c r="T1008" s="38" t="str">
        <f t="shared" si="62"/>
        <v/>
      </c>
    </row>
    <row r="1009" spans="1:22" x14ac:dyDescent="0.15">
      <c r="A1009" s="188"/>
      <c r="G1009" s="74">
        <v>11</v>
      </c>
      <c r="H1009" s="85"/>
      <c r="I1009" s="85"/>
      <c r="J1009" s="86"/>
      <c r="K1009" s="86"/>
      <c r="L1009" s="87"/>
      <c r="M1009" s="85"/>
      <c r="N1009" s="87"/>
      <c r="O1009" s="86"/>
      <c r="P1009" s="88"/>
      <c r="Q1009" s="88"/>
      <c r="R1009" s="89"/>
      <c r="T1009" s="38" t="str">
        <f t="shared" si="62"/>
        <v/>
      </c>
    </row>
    <row r="1010" spans="1:22" x14ac:dyDescent="0.15">
      <c r="A1010" s="188"/>
      <c r="G1010" s="74">
        <v>12</v>
      </c>
      <c r="H1010" s="85"/>
      <c r="I1010" s="85"/>
      <c r="J1010" s="86"/>
      <c r="K1010" s="86"/>
      <c r="L1010" s="87"/>
      <c r="M1010" s="85"/>
      <c r="N1010" s="87"/>
      <c r="O1010" s="86"/>
      <c r="P1010" s="88"/>
      <c r="Q1010" s="88"/>
      <c r="R1010" s="89"/>
      <c r="T1010" s="38" t="str">
        <f t="shared" si="62"/>
        <v/>
      </c>
    </row>
    <row r="1011" spans="1:22" x14ac:dyDescent="0.15">
      <c r="A1011" s="188"/>
      <c r="G1011" s="74">
        <v>1</v>
      </c>
      <c r="H1011" s="85"/>
      <c r="I1011" s="85"/>
      <c r="J1011" s="86"/>
      <c r="K1011" s="86"/>
      <c r="L1011" s="87"/>
      <c r="M1011" s="85"/>
      <c r="N1011" s="87"/>
      <c r="O1011" s="86"/>
      <c r="P1011" s="88"/>
      <c r="Q1011" s="88"/>
      <c r="R1011" s="89"/>
      <c r="T1011" s="38" t="str">
        <f t="shared" si="62"/>
        <v/>
      </c>
    </row>
    <row r="1012" spans="1:22" x14ac:dyDescent="0.15">
      <c r="A1012" s="188"/>
      <c r="G1012" s="74">
        <v>2</v>
      </c>
      <c r="H1012" s="85"/>
      <c r="I1012" s="85"/>
      <c r="J1012" s="86"/>
      <c r="K1012" s="86"/>
      <c r="L1012" s="87"/>
      <c r="M1012" s="85"/>
      <c r="N1012" s="87"/>
      <c r="O1012" s="86"/>
      <c r="P1012" s="88"/>
      <c r="Q1012" s="88"/>
      <c r="R1012" s="89"/>
      <c r="T1012" s="38" t="str">
        <f t="shared" si="62"/>
        <v/>
      </c>
    </row>
    <row r="1013" spans="1:22" x14ac:dyDescent="0.15">
      <c r="A1013" s="188"/>
      <c r="G1013" s="74">
        <v>3</v>
      </c>
      <c r="H1013" s="85"/>
      <c r="I1013" s="85"/>
      <c r="J1013" s="86"/>
      <c r="K1013" s="86"/>
      <c r="L1013" s="87"/>
      <c r="M1013" s="85"/>
      <c r="N1013" s="87"/>
      <c r="O1013" s="86"/>
      <c r="P1013" s="88"/>
      <c r="Q1013" s="88"/>
      <c r="R1013" s="89"/>
      <c r="T1013" s="38" t="str">
        <f t="shared" si="62"/>
        <v/>
      </c>
    </row>
    <row r="1014" spans="1:22" x14ac:dyDescent="0.15">
      <c r="A1014" s="188"/>
    </row>
    <row r="1015" spans="1:22" x14ac:dyDescent="0.15">
      <c r="A1015" s="188">
        <v>64</v>
      </c>
      <c r="B1015" s="71" t="s">
        <v>98</v>
      </c>
      <c r="C1015" s="181" t="str">
        <f>IF(C999="","",C999)</f>
        <v/>
      </c>
      <c r="D1015" s="181"/>
      <c r="E1015" s="181"/>
      <c r="G1015" s="169" t="s">
        <v>93</v>
      </c>
      <c r="H1015" s="170" t="s">
        <v>81</v>
      </c>
      <c r="I1015" s="169" t="s">
        <v>87</v>
      </c>
      <c r="J1015" s="169"/>
      <c r="K1015" s="169"/>
      <c r="L1015" s="169"/>
      <c r="M1015" s="169"/>
      <c r="N1015" s="169"/>
      <c r="O1015" s="169"/>
      <c r="P1015" s="169" t="s">
        <v>88</v>
      </c>
      <c r="Q1015" s="169"/>
      <c r="R1015" s="169"/>
      <c r="T1015" s="178" t="s">
        <v>96</v>
      </c>
      <c r="U1015" s="178" t="s">
        <v>95</v>
      </c>
      <c r="V1015" s="178" t="s">
        <v>97</v>
      </c>
    </row>
    <row r="1016" spans="1:22" ht="16.5" customHeight="1" x14ac:dyDescent="0.15">
      <c r="A1016" s="188"/>
      <c r="B1016" s="71" t="s">
        <v>99</v>
      </c>
      <c r="C1016" s="76" t="str">
        <f>IF(C1000="","",C1000)</f>
        <v/>
      </c>
      <c r="D1016" s="77" t="str">
        <f>IF(D1000="","",D1000)</f>
        <v/>
      </c>
      <c r="E1016" s="75"/>
      <c r="G1016" s="169"/>
      <c r="H1016" s="170"/>
      <c r="I1016" s="169" t="s">
        <v>82</v>
      </c>
      <c r="J1016" s="169"/>
      <c r="K1016" s="169"/>
      <c r="L1016" s="169"/>
      <c r="M1016" s="169" t="s">
        <v>5</v>
      </c>
      <c r="N1016" s="169"/>
      <c r="O1016" s="171" t="s">
        <v>94</v>
      </c>
      <c r="P1016" s="170" t="s">
        <v>84</v>
      </c>
      <c r="Q1016" s="170" t="s">
        <v>85</v>
      </c>
      <c r="R1016" s="171" t="s">
        <v>94</v>
      </c>
      <c r="T1016" s="178"/>
      <c r="U1016" s="178"/>
      <c r="V1016" s="178"/>
    </row>
    <row r="1017" spans="1:22" x14ac:dyDescent="0.15">
      <c r="A1017" s="188"/>
      <c r="B1017" s="51"/>
      <c r="C1017" s="51"/>
      <c r="D1017" s="51"/>
      <c r="E1017" s="51"/>
      <c r="G1017" s="169"/>
      <c r="H1017" s="170"/>
      <c r="I1017" s="78" t="s">
        <v>91</v>
      </c>
      <c r="J1017" s="78" t="s">
        <v>86</v>
      </c>
      <c r="K1017" s="78" t="s">
        <v>83</v>
      </c>
      <c r="L1017" s="78" t="s">
        <v>84</v>
      </c>
      <c r="M1017" s="78" t="s">
        <v>92</v>
      </c>
      <c r="N1017" s="78" t="s">
        <v>85</v>
      </c>
      <c r="O1017" s="172"/>
      <c r="P1017" s="170"/>
      <c r="Q1017" s="170"/>
      <c r="R1017" s="172"/>
      <c r="T1017" s="178"/>
      <c r="U1017" s="178"/>
      <c r="V1017" s="178"/>
    </row>
    <row r="1018" spans="1:22" x14ac:dyDescent="0.15">
      <c r="A1018" s="188"/>
      <c r="B1018" s="71" t="s">
        <v>21</v>
      </c>
      <c r="C1018" s="176"/>
      <c r="D1018" s="176"/>
      <c r="G1018" s="74">
        <v>4</v>
      </c>
      <c r="H1018" s="85"/>
      <c r="I1018" s="85"/>
      <c r="J1018" s="86"/>
      <c r="K1018" s="86"/>
      <c r="L1018" s="87"/>
      <c r="M1018" s="85"/>
      <c r="N1018" s="87"/>
      <c r="O1018" s="86"/>
      <c r="P1018" s="88"/>
      <c r="Q1018" s="88"/>
      <c r="R1018" s="89"/>
      <c r="T1018" s="38" t="str">
        <f>IF(H1018="","",1)</f>
        <v/>
      </c>
      <c r="U1018" s="38" t="str">
        <f>IF(COUNTIF(T1018:T1029,"&gt;0")=0,"",1)</f>
        <v/>
      </c>
      <c r="V1018" s="38" t="str">
        <f>IF(U1018=1,COUNTIF(U$10:U1018,"&gt;0"),"")</f>
        <v/>
      </c>
    </row>
    <row r="1019" spans="1:22" x14ac:dyDescent="0.15">
      <c r="A1019" s="188"/>
      <c r="B1019" s="71" t="s">
        <v>154</v>
      </c>
      <c r="C1019" s="179"/>
      <c r="D1019" s="179"/>
      <c r="G1019" s="74">
        <v>5</v>
      </c>
      <c r="H1019" s="85"/>
      <c r="I1019" s="85"/>
      <c r="J1019" s="86"/>
      <c r="K1019" s="86"/>
      <c r="L1019" s="87"/>
      <c r="M1019" s="85"/>
      <c r="N1019" s="87"/>
      <c r="O1019" s="86"/>
      <c r="P1019" s="88"/>
      <c r="Q1019" s="88"/>
      <c r="R1019" s="89"/>
      <c r="T1019" s="38" t="str">
        <f t="shared" ref="T1019:T1029" si="63">IF(H1019="","",1)</f>
        <v/>
      </c>
    </row>
    <row r="1020" spans="1:22" x14ac:dyDescent="0.15">
      <c r="A1020" s="188"/>
      <c r="B1020" s="72" t="s">
        <v>101</v>
      </c>
      <c r="C1020" s="177"/>
      <c r="D1020" s="177"/>
      <c r="G1020" s="74">
        <v>6</v>
      </c>
      <c r="H1020" s="85"/>
      <c r="I1020" s="85"/>
      <c r="J1020" s="86"/>
      <c r="K1020" s="86"/>
      <c r="L1020" s="87"/>
      <c r="M1020" s="85"/>
      <c r="N1020" s="87"/>
      <c r="O1020" s="86"/>
      <c r="P1020" s="88"/>
      <c r="Q1020" s="88"/>
      <c r="R1020" s="89"/>
      <c r="T1020" s="38" t="str">
        <f t="shared" si="63"/>
        <v/>
      </c>
    </row>
    <row r="1021" spans="1:22" x14ac:dyDescent="0.15">
      <c r="A1021" s="188"/>
      <c r="B1021" s="165" t="s">
        <v>102</v>
      </c>
      <c r="C1021" s="182"/>
      <c r="D1021" s="182"/>
      <c r="E1021" s="182"/>
      <c r="G1021" s="74">
        <v>7</v>
      </c>
      <c r="H1021" s="85"/>
      <c r="I1021" s="85"/>
      <c r="J1021" s="86"/>
      <c r="K1021" s="86"/>
      <c r="L1021" s="87"/>
      <c r="M1021" s="85"/>
      <c r="N1021" s="87"/>
      <c r="O1021" s="86"/>
      <c r="P1021" s="88"/>
      <c r="Q1021" s="88"/>
      <c r="R1021" s="89"/>
      <c r="T1021" s="38" t="str">
        <f t="shared" si="63"/>
        <v/>
      </c>
    </row>
    <row r="1022" spans="1:22" x14ac:dyDescent="0.15">
      <c r="A1022" s="188"/>
      <c r="B1022" s="166"/>
      <c r="C1022" s="183"/>
      <c r="D1022" s="183"/>
      <c r="E1022" s="183"/>
      <c r="G1022" s="74">
        <v>8</v>
      </c>
      <c r="H1022" s="85"/>
      <c r="I1022" s="85"/>
      <c r="J1022" s="86"/>
      <c r="K1022" s="86"/>
      <c r="L1022" s="87"/>
      <c r="M1022" s="85"/>
      <c r="N1022" s="87"/>
      <c r="O1022" s="86"/>
      <c r="P1022" s="88"/>
      <c r="Q1022" s="88"/>
      <c r="R1022" s="89"/>
      <c r="T1022" s="38" t="str">
        <f t="shared" si="63"/>
        <v/>
      </c>
    </row>
    <row r="1023" spans="1:22" x14ac:dyDescent="0.15">
      <c r="A1023" s="188"/>
      <c r="G1023" s="74">
        <v>9</v>
      </c>
      <c r="H1023" s="85"/>
      <c r="I1023" s="85"/>
      <c r="J1023" s="86"/>
      <c r="K1023" s="86"/>
      <c r="L1023" s="87"/>
      <c r="M1023" s="85"/>
      <c r="N1023" s="87"/>
      <c r="O1023" s="86"/>
      <c r="P1023" s="88"/>
      <c r="Q1023" s="88"/>
      <c r="R1023" s="89"/>
      <c r="T1023" s="38" t="str">
        <f t="shared" si="63"/>
        <v/>
      </c>
    </row>
    <row r="1024" spans="1:22" x14ac:dyDescent="0.15">
      <c r="A1024" s="188"/>
      <c r="G1024" s="74">
        <v>10</v>
      </c>
      <c r="H1024" s="85"/>
      <c r="I1024" s="85"/>
      <c r="J1024" s="86"/>
      <c r="K1024" s="86"/>
      <c r="L1024" s="87"/>
      <c r="M1024" s="85"/>
      <c r="N1024" s="87"/>
      <c r="O1024" s="86"/>
      <c r="P1024" s="88"/>
      <c r="Q1024" s="88"/>
      <c r="R1024" s="89"/>
      <c r="T1024" s="38" t="str">
        <f t="shared" si="63"/>
        <v/>
      </c>
    </row>
    <row r="1025" spans="1:22" x14ac:dyDescent="0.15">
      <c r="A1025" s="188"/>
      <c r="G1025" s="74">
        <v>11</v>
      </c>
      <c r="H1025" s="85"/>
      <c r="I1025" s="85"/>
      <c r="J1025" s="86"/>
      <c r="K1025" s="86"/>
      <c r="L1025" s="87"/>
      <c r="M1025" s="85"/>
      <c r="N1025" s="87"/>
      <c r="O1025" s="86"/>
      <c r="P1025" s="88"/>
      <c r="Q1025" s="88"/>
      <c r="R1025" s="89"/>
      <c r="T1025" s="38" t="str">
        <f t="shared" si="63"/>
        <v/>
      </c>
    </row>
    <row r="1026" spans="1:22" x14ac:dyDescent="0.15">
      <c r="A1026" s="188"/>
      <c r="G1026" s="74">
        <v>12</v>
      </c>
      <c r="H1026" s="85"/>
      <c r="I1026" s="85"/>
      <c r="J1026" s="86"/>
      <c r="K1026" s="86"/>
      <c r="L1026" s="87"/>
      <c r="M1026" s="85"/>
      <c r="N1026" s="87"/>
      <c r="O1026" s="86"/>
      <c r="P1026" s="88"/>
      <c r="Q1026" s="88"/>
      <c r="R1026" s="89"/>
      <c r="T1026" s="38" t="str">
        <f t="shared" si="63"/>
        <v/>
      </c>
    </row>
    <row r="1027" spans="1:22" x14ac:dyDescent="0.15">
      <c r="A1027" s="188"/>
      <c r="G1027" s="74">
        <v>1</v>
      </c>
      <c r="H1027" s="85"/>
      <c r="I1027" s="85"/>
      <c r="J1027" s="86"/>
      <c r="K1027" s="86"/>
      <c r="L1027" s="87"/>
      <c r="M1027" s="85"/>
      <c r="N1027" s="87"/>
      <c r="O1027" s="86"/>
      <c r="P1027" s="88"/>
      <c r="Q1027" s="88"/>
      <c r="R1027" s="89"/>
      <c r="T1027" s="38" t="str">
        <f t="shared" si="63"/>
        <v/>
      </c>
    </row>
    <row r="1028" spans="1:22" x14ac:dyDescent="0.15">
      <c r="A1028" s="188"/>
      <c r="G1028" s="74">
        <v>2</v>
      </c>
      <c r="H1028" s="85"/>
      <c r="I1028" s="85"/>
      <c r="J1028" s="86"/>
      <c r="K1028" s="86"/>
      <c r="L1028" s="87"/>
      <c r="M1028" s="85"/>
      <c r="N1028" s="87"/>
      <c r="O1028" s="86"/>
      <c r="P1028" s="88"/>
      <c r="Q1028" s="88"/>
      <c r="R1028" s="89"/>
      <c r="T1028" s="38" t="str">
        <f t="shared" si="63"/>
        <v/>
      </c>
    </row>
    <row r="1029" spans="1:22" x14ac:dyDescent="0.15">
      <c r="A1029" s="188"/>
      <c r="G1029" s="74">
        <v>3</v>
      </c>
      <c r="H1029" s="85"/>
      <c r="I1029" s="85"/>
      <c r="J1029" s="86"/>
      <c r="K1029" s="86"/>
      <c r="L1029" s="87"/>
      <c r="M1029" s="85"/>
      <c r="N1029" s="87"/>
      <c r="O1029" s="86"/>
      <c r="P1029" s="88"/>
      <c r="Q1029" s="88"/>
      <c r="R1029" s="89"/>
      <c r="T1029" s="38" t="str">
        <f t="shared" si="63"/>
        <v/>
      </c>
    </row>
    <row r="1030" spans="1:22" x14ac:dyDescent="0.15">
      <c r="A1030" s="188"/>
    </row>
    <row r="1031" spans="1:22" x14ac:dyDescent="0.15">
      <c r="A1031" s="188">
        <v>65</v>
      </c>
      <c r="B1031" s="71" t="s">
        <v>98</v>
      </c>
      <c r="C1031" s="181" t="str">
        <f>IF(C1015="","",C1015)</f>
        <v/>
      </c>
      <c r="D1031" s="181"/>
      <c r="E1031" s="181"/>
      <c r="G1031" s="169" t="s">
        <v>93</v>
      </c>
      <c r="H1031" s="170" t="s">
        <v>81</v>
      </c>
      <c r="I1031" s="169" t="s">
        <v>87</v>
      </c>
      <c r="J1031" s="169"/>
      <c r="K1031" s="169"/>
      <c r="L1031" s="169"/>
      <c r="M1031" s="169"/>
      <c r="N1031" s="169"/>
      <c r="O1031" s="169"/>
      <c r="P1031" s="169" t="s">
        <v>88</v>
      </c>
      <c r="Q1031" s="169"/>
      <c r="R1031" s="169"/>
      <c r="T1031" s="178" t="s">
        <v>96</v>
      </c>
      <c r="U1031" s="178" t="s">
        <v>95</v>
      </c>
      <c r="V1031" s="178" t="s">
        <v>97</v>
      </c>
    </row>
    <row r="1032" spans="1:22" ht="16.5" customHeight="1" x14ac:dyDescent="0.15">
      <c r="A1032" s="188"/>
      <c r="B1032" s="71" t="s">
        <v>99</v>
      </c>
      <c r="C1032" s="76" t="str">
        <f>IF(C1016="","",C1016)</f>
        <v/>
      </c>
      <c r="D1032" s="77" t="str">
        <f>IF(D1016="","",D1016)</f>
        <v/>
      </c>
      <c r="E1032" s="75"/>
      <c r="G1032" s="169"/>
      <c r="H1032" s="170"/>
      <c r="I1032" s="169" t="s">
        <v>82</v>
      </c>
      <c r="J1032" s="169"/>
      <c r="K1032" s="169"/>
      <c r="L1032" s="169"/>
      <c r="M1032" s="169" t="s">
        <v>5</v>
      </c>
      <c r="N1032" s="169"/>
      <c r="O1032" s="171" t="s">
        <v>94</v>
      </c>
      <c r="P1032" s="170" t="s">
        <v>84</v>
      </c>
      <c r="Q1032" s="170" t="s">
        <v>85</v>
      </c>
      <c r="R1032" s="171" t="s">
        <v>94</v>
      </c>
      <c r="T1032" s="178"/>
      <c r="U1032" s="178"/>
      <c r="V1032" s="178"/>
    </row>
    <row r="1033" spans="1:22" x14ac:dyDescent="0.15">
      <c r="A1033" s="188"/>
      <c r="B1033" s="51"/>
      <c r="C1033" s="51"/>
      <c r="D1033" s="51"/>
      <c r="E1033" s="51"/>
      <c r="G1033" s="169"/>
      <c r="H1033" s="170"/>
      <c r="I1033" s="78" t="s">
        <v>91</v>
      </c>
      <c r="J1033" s="78" t="s">
        <v>86</v>
      </c>
      <c r="K1033" s="78" t="s">
        <v>83</v>
      </c>
      <c r="L1033" s="78" t="s">
        <v>84</v>
      </c>
      <c r="M1033" s="78" t="s">
        <v>92</v>
      </c>
      <c r="N1033" s="78" t="s">
        <v>85</v>
      </c>
      <c r="O1033" s="172"/>
      <c r="P1033" s="170"/>
      <c r="Q1033" s="170"/>
      <c r="R1033" s="172"/>
      <c r="T1033" s="178"/>
      <c r="U1033" s="178"/>
      <c r="V1033" s="178"/>
    </row>
    <row r="1034" spans="1:22" x14ac:dyDescent="0.15">
      <c r="A1034" s="188"/>
      <c r="B1034" s="71" t="s">
        <v>21</v>
      </c>
      <c r="C1034" s="176"/>
      <c r="D1034" s="176"/>
      <c r="G1034" s="74">
        <v>4</v>
      </c>
      <c r="H1034" s="85"/>
      <c r="I1034" s="85"/>
      <c r="J1034" s="86"/>
      <c r="K1034" s="86"/>
      <c r="L1034" s="87"/>
      <c r="M1034" s="85"/>
      <c r="N1034" s="87"/>
      <c r="O1034" s="86"/>
      <c r="P1034" s="88"/>
      <c r="Q1034" s="88"/>
      <c r="R1034" s="89"/>
      <c r="T1034" s="38" t="str">
        <f>IF(H1034="","",1)</f>
        <v/>
      </c>
      <c r="U1034" s="38" t="str">
        <f>IF(COUNTIF(T1034:T1045,"&gt;0")=0,"",1)</f>
        <v/>
      </c>
      <c r="V1034" s="38" t="str">
        <f>IF(U1034=1,COUNTIF(U$10:U1034,"&gt;0"),"")</f>
        <v/>
      </c>
    </row>
    <row r="1035" spans="1:22" x14ac:dyDescent="0.15">
      <c r="A1035" s="188"/>
      <c r="B1035" s="71" t="s">
        <v>154</v>
      </c>
      <c r="C1035" s="179"/>
      <c r="D1035" s="179"/>
      <c r="G1035" s="74">
        <v>5</v>
      </c>
      <c r="H1035" s="85"/>
      <c r="I1035" s="85"/>
      <c r="J1035" s="86"/>
      <c r="K1035" s="86"/>
      <c r="L1035" s="87"/>
      <c r="M1035" s="85"/>
      <c r="N1035" s="87"/>
      <c r="O1035" s="86"/>
      <c r="P1035" s="88"/>
      <c r="Q1035" s="88"/>
      <c r="R1035" s="89"/>
      <c r="T1035" s="38" t="str">
        <f t="shared" ref="T1035:T1045" si="64">IF(H1035="","",1)</f>
        <v/>
      </c>
    </row>
    <row r="1036" spans="1:22" x14ac:dyDescent="0.15">
      <c r="A1036" s="188"/>
      <c r="B1036" s="72" t="s">
        <v>101</v>
      </c>
      <c r="C1036" s="177"/>
      <c r="D1036" s="177"/>
      <c r="G1036" s="74">
        <v>6</v>
      </c>
      <c r="H1036" s="85"/>
      <c r="I1036" s="85"/>
      <c r="J1036" s="86"/>
      <c r="K1036" s="86"/>
      <c r="L1036" s="87"/>
      <c r="M1036" s="85"/>
      <c r="N1036" s="87"/>
      <c r="O1036" s="86"/>
      <c r="P1036" s="88"/>
      <c r="Q1036" s="88"/>
      <c r="R1036" s="89"/>
      <c r="T1036" s="38" t="str">
        <f t="shared" si="64"/>
        <v/>
      </c>
    </row>
    <row r="1037" spans="1:22" x14ac:dyDescent="0.15">
      <c r="A1037" s="188"/>
      <c r="B1037" s="165" t="s">
        <v>102</v>
      </c>
      <c r="C1037" s="182"/>
      <c r="D1037" s="182"/>
      <c r="E1037" s="182"/>
      <c r="G1037" s="74">
        <v>7</v>
      </c>
      <c r="H1037" s="85"/>
      <c r="I1037" s="85"/>
      <c r="J1037" s="86"/>
      <c r="K1037" s="86"/>
      <c r="L1037" s="87"/>
      <c r="M1037" s="85"/>
      <c r="N1037" s="87"/>
      <c r="O1037" s="86"/>
      <c r="P1037" s="88"/>
      <c r="Q1037" s="88"/>
      <c r="R1037" s="89"/>
      <c r="T1037" s="38" t="str">
        <f t="shared" si="64"/>
        <v/>
      </c>
    </row>
    <row r="1038" spans="1:22" x14ac:dyDescent="0.15">
      <c r="A1038" s="188"/>
      <c r="B1038" s="166"/>
      <c r="C1038" s="183"/>
      <c r="D1038" s="183"/>
      <c r="E1038" s="183"/>
      <c r="G1038" s="74">
        <v>8</v>
      </c>
      <c r="H1038" s="85"/>
      <c r="I1038" s="85"/>
      <c r="J1038" s="86"/>
      <c r="K1038" s="86"/>
      <c r="L1038" s="87"/>
      <c r="M1038" s="85"/>
      <c r="N1038" s="87"/>
      <c r="O1038" s="86"/>
      <c r="P1038" s="88"/>
      <c r="Q1038" s="88"/>
      <c r="R1038" s="89"/>
      <c r="T1038" s="38" t="str">
        <f t="shared" si="64"/>
        <v/>
      </c>
    </row>
    <row r="1039" spans="1:22" x14ac:dyDescent="0.15">
      <c r="A1039" s="188"/>
      <c r="G1039" s="74">
        <v>9</v>
      </c>
      <c r="H1039" s="85"/>
      <c r="I1039" s="85"/>
      <c r="J1039" s="86"/>
      <c r="K1039" s="86"/>
      <c r="L1039" s="87"/>
      <c r="M1039" s="85"/>
      <c r="N1039" s="87"/>
      <c r="O1039" s="86"/>
      <c r="P1039" s="88"/>
      <c r="Q1039" s="88"/>
      <c r="R1039" s="89"/>
      <c r="T1039" s="38" t="str">
        <f t="shared" si="64"/>
        <v/>
      </c>
    </row>
    <row r="1040" spans="1:22" x14ac:dyDescent="0.15">
      <c r="A1040" s="188"/>
      <c r="G1040" s="74">
        <v>10</v>
      </c>
      <c r="H1040" s="85"/>
      <c r="I1040" s="85"/>
      <c r="J1040" s="86"/>
      <c r="K1040" s="86"/>
      <c r="L1040" s="87"/>
      <c r="M1040" s="85"/>
      <c r="N1040" s="87"/>
      <c r="O1040" s="86"/>
      <c r="P1040" s="88"/>
      <c r="Q1040" s="88"/>
      <c r="R1040" s="89"/>
      <c r="T1040" s="38" t="str">
        <f t="shared" si="64"/>
        <v/>
      </c>
    </row>
    <row r="1041" spans="1:22" x14ac:dyDescent="0.15">
      <c r="A1041" s="188"/>
      <c r="G1041" s="74">
        <v>11</v>
      </c>
      <c r="H1041" s="85"/>
      <c r="I1041" s="85"/>
      <c r="J1041" s="86"/>
      <c r="K1041" s="86"/>
      <c r="L1041" s="87"/>
      <c r="M1041" s="85"/>
      <c r="N1041" s="87"/>
      <c r="O1041" s="86"/>
      <c r="P1041" s="88"/>
      <c r="Q1041" s="88"/>
      <c r="R1041" s="89"/>
      <c r="T1041" s="38" t="str">
        <f t="shared" si="64"/>
        <v/>
      </c>
    </row>
    <row r="1042" spans="1:22" x14ac:dyDescent="0.15">
      <c r="A1042" s="188"/>
      <c r="G1042" s="74">
        <v>12</v>
      </c>
      <c r="H1042" s="85"/>
      <c r="I1042" s="85"/>
      <c r="J1042" s="86"/>
      <c r="K1042" s="86"/>
      <c r="L1042" s="87"/>
      <c r="M1042" s="85"/>
      <c r="N1042" s="87"/>
      <c r="O1042" s="86"/>
      <c r="P1042" s="88"/>
      <c r="Q1042" s="88"/>
      <c r="R1042" s="89"/>
      <c r="T1042" s="38" t="str">
        <f t="shared" si="64"/>
        <v/>
      </c>
    </row>
    <row r="1043" spans="1:22" x14ac:dyDescent="0.15">
      <c r="A1043" s="188"/>
      <c r="G1043" s="74">
        <v>1</v>
      </c>
      <c r="H1043" s="85"/>
      <c r="I1043" s="85"/>
      <c r="J1043" s="86"/>
      <c r="K1043" s="86"/>
      <c r="L1043" s="87"/>
      <c r="M1043" s="85"/>
      <c r="N1043" s="87"/>
      <c r="O1043" s="86"/>
      <c r="P1043" s="88"/>
      <c r="Q1043" s="88"/>
      <c r="R1043" s="89"/>
      <c r="T1043" s="38" t="str">
        <f t="shared" si="64"/>
        <v/>
      </c>
    </row>
    <row r="1044" spans="1:22" x14ac:dyDescent="0.15">
      <c r="A1044" s="188"/>
      <c r="G1044" s="74">
        <v>2</v>
      </c>
      <c r="H1044" s="85"/>
      <c r="I1044" s="85"/>
      <c r="J1044" s="86"/>
      <c r="K1044" s="86"/>
      <c r="L1044" s="87"/>
      <c r="M1044" s="85"/>
      <c r="N1044" s="87"/>
      <c r="O1044" s="86"/>
      <c r="P1044" s="88"/>
      <c r="Q1044" s="88"/>
      <c r="R1044" s="89"/>
      <c r="T1044" s="38" t="str">
        <f t="shared" si="64"/>
        <v/>
      </c>
    </row>
    <row r="1045" spans="1:22" x14ac:dyDescent="0.15">
      <c r="A1045" s="188"/>
      <c r="G1045" s="74">
        <v>3</v>
      </c>
      <c r="H1045" s="85"/>
      <c r="I1045" s="85"/>
      <c r="J1045" s="86"/>
      <c r="K1045" s="86"/>
      <c r="L1045" s="87"/>
      <c r="M1045" s="85"/>
      <c r="N1045" s="87"/>
      <c r="O1045" s="86"/>
      <c r="P1045" s="88"/>
      <c r="Q1045" s="88"/>
      <c r="R1045" s="89"/>
      <c r="T1045" s="38" t="str">
        <f t="shared" si="64"/>
        <v/>
      </c>
    </row>
    <row r="1046" spans="1:22" x14ac:dyDescent="0.15">
      <c r="A1046" s="188"/>
    </row>
    <row r="1047" spans="1:22" x14ac:dyDescent="0.15">
      <c r="A1047" s="188">
        <v>66</v>
      </c>
      <c r="B1047" s="71" t="s">
        <v>98</v>
      </c>
      <c r="C1047" s="181" t="str">
        <f>IF(C1031="","",C1031)</f>
        <v/>
      </c>
      <c r="D1047" s="181"/>
      <c r="E1047" s="181"/>
      <c r="G1047" s="169" t="s">
        <v>93</v>
      </c>
      <c r="H1047" s="170" t="s">
        <v>81</v>
      </c>
      <c r="I1047" s="169" t="s">
        <v>87</v>
      </c>
      <c r="J1047" s="169"/>
      <c r="K1047" s="169"/>
      <c r="L1047" s="169"/>
      <c r="M1047" s="169"/>
      <c r="N1047" s="169"/>
      <c r="O1047" s="169"/>
      <c r="P1047" s="169" t="s">
        <v>88</v>
      </c>
      <c r="Q1047" s="169"/>
      <c r="R1047" s="169"/>
      <c r="T1047" s="178" t="s">
        <v>96</v>
      </c>
      <c r="U1047" s="178" t="s">
        <v>95</v>
      </c>
      <c r="V1047" s="178" t="s">
        <v>97</v>
      </c>
    </row>
    <row r="1048" spans="1:22" ht="16.5" customHeight="1" x14ac:dyDescent="0.15">
      <c r="A1048" s="188"/>
      <c r="B1048" s="71" t="s">
        <v>99</v>
      </c>
      <c r="C1048" s="76" t="str">
        <f>IF(C1032="","",C1032)</f>
        <v/>
      </c>
      <c r="D1048" s="77" t="str">
        <f>IF(D1032="","",D1032)</f>
        <v/>
      </c>
      <c r="E1048" s="75"/>
      <c r="G1048" s="169"/>
      <c r="H1048" s="170"/>
      <c r="I1048" s="169" t="s">
        <v>82</v>
      </c>
      <c r="J1048" s="169"/>
      <c r="K1048" s="169"/>
      <c r="L1048" s="169"/>
      <c r="M1048" s="169" t="s">
        <v>5</v>
      </c>
      <c r="N1048" s="169"/>
      <c r="O1048" s="171" t="s">
        <v>94</v>
      </c>
      <c r="P1048" s="170" t="s">
        <v>84</v>
      </c>
      <c r="Q1048" s="170" t="s">
        <v>85</v>
      </c>
      <c r="R1048" s="171" t="s">
        <v>94</v>
      </c>
      <c r="T1048" s="178"/>
      <c r="U1048" s="178"/>
      <c r="V1048" s="178"/>
    </row>
    <row r="1049" spans="1:22" x14ac:dyDescent="0.15">
      <c r="A1049" s="188"/>
      <c r="B1049" s="51"/>
      <c r="C1049" s="51"/>
      <c r="D1049" s="51"/>
      <c r="E1049" s="51"/>
      <c r="G1049" s="169"/>
      <c r="H1049" s="170"/>
      <c r="I1049" s="78" t="s">
        <v>91</v>
      </c>
      <c r="J1049" s="78" t="s">
        <v>86</v>
      </c>
      <c r="K1049" s="78" t="s">
        <v>83</v>
      </c>
      <c r="L1049" s="78" t="s">
        <v>84</v>
      </c>
      <c r="M1049" s="78" t="s">
        <v>92</v>
      </c>
      <c r="N1049" s="78" t="s">
        <v>85</v>
      </c>
      <c r="O1049" s="172"/>
      <c r="P1049" s="170"/>
      <c r="Q1049" s="170"/>
      <c r="R1049" s="172"/>
      <c r="T1049" s="178"/>
      <c r="U1049" s="178"/>
      <c r="V1049" s="178"/>
    </row>
    <row r="1050" spans="1:22" x14ac:dyDescent="0.15">
      <c r="A1050" s="188"/>
      <c r="B1050" s="71" t="s">
        <v>21</v>
      </c>
      <c r="C1050" s="176"/>
      <c r="D1050" s="176"/>
      <c r="G1050" s="74">
        <v>4</v>
      </c>
      <c r="H1050" s="85"/>
      <c r="I1050" s="85"/>
      <c r="J1050" s="86"/>
      <c r="K1050" s="86"/>
      <c r="L1050" s="87"/>
      <c r="M1050" s="85"/>
      <c r="N1050" s="87"/>
      <c r="O1050" s="86"/>
      <c r="P1050" s="88"/>
      <c r="Q1050" s="88"/>
      <c r="R1050" s="89"/>
      <c r="T1050" s="38" t="str">
        <f>IF(H1050="","",1)</f>
        <v/>
      </c>
      <c r="U1050" s="38" t="str">
        <f>IF(COUNTIF(T1050:T1061,"&gt;0")=0,"",1)</f>
        <v/>
      </c>
      <c r="V1050" s="38" t="str">
        <f>IF(U1050=1,COUNTIF(U$10:U1050,"&gt;0"),"")</f>
        <v/>
      </c>
    </row>
    <row r="1051" spans="1:22" x14ac:dyDescent="0.15">
      <c r="A1051" s="188"/>
      <c r="B1051" s="71" t="s">
        <v>154</v>
      </c>
      <c r="C1051" s="179"/>
      <c r="D1051" s="179"/>
      <c r="G1051" s="74">
        <v>5</v>
      </c>
      <c r="H1051" s="85"/>
      <c r="I1051" s="85"/>
      <c r="J1051" s="86"/>
      <c r="K1051" s="86"/>
      <c r="L1051" s="87"/>
      <c r="M1051" s="85"/>
      <c r="N1051" s="87"/>
      <c r="O1051" s="86"/>
      <c r="P1051" s="88"/>
      <c r="Q1051" s="88"/>
      <c r="R1051" s="89"/>
      <c r="T1051" s="38" t="str">
        <f t="shared" ref="T1051:T1061" si="65">IF(H1051="","",1)</f>
        <v/>
      </c>
    </row>
    <row r="1052" spans="1:22" x14ac:dyDescent="0.15">
      <c r="A1052" s="188"/>
      <c r="B1052" s="72" t="s">
        <v>101</v>
      </c>
      <c r="C1052" s="177"/>
      <c r="D1052" s="177"/>
      <c r="G1052" s="74">
        <v>6</v>
      </c>
      <c r="H1052" s="85"/>
      <c r="I1052" s="85"/>
      <c r="J1052" s="86"/>
      <c r="K1052" s="86"/>
      <c r="L1052" s="87"/>
      <c r="M1052" s="85"/>
      <c r="N1052" s="87"/>
      <c r="O1052" s="86"/>
      <c r="P1052" s="88"/>
      <c r="Q1052" s="88"/>
      <c r="R1052" s="89"/>
      <c r="T1052" s="38" t="str">
        <f t="shared" si="65"/>
        <v/>
      </c>
    </row>
    <row r="1053" spans="1:22" x14ac:dyDescent="0.15">
      <c r="A1053" s="188"/>
      <c r="B1053" s="165" t="s">
        <v>102</v>
      </c>
      <c r="C1053" s="182"/>
      <c r="D1053" s="182"/>
      <c r="E1053" s="182"/>
      <c r="G1053" s="74">
        <v>7</v>
      </c>
      <c r="H1053" s="85"/>
      <c r="I1053" s="85"/>
      <c r="J1053" s="86"/>
      <c r="K1053" s="86"/>
      <c r="L1053" s="87"/>
      <c r="M1053" s="85"/>
      <c r="N1053" s="87"/>
      <c r="O1053" s="86"/>
      <c r="P1053" s="88"/>
      <c r="Q1053" s="88"/>
      <c r="R1053" s="89"/>
      <c r="T1053" s="38" t="str">
        <f t="shared" si="65"/>
        <v/>
      </c>
    </row>
    <row r="1054" spans="1:22" x14ac:dyDescent="0.15">
      <c r="A1054" s="188"/>
      <c r="B1054" s="166"/>
      <c r="C1054" s="183"/>
      <c r="D1054" s="183"/>
      <c r="E1054" s="183"/>
      <c r="G1054" s="74">
        <v>8</v>
      </c>
      <c r="H1054" s="85"/>
      <c r="I1054" s="85"/>
      <c r="J1054" s="86"/>
      <c r="K1054" s="86"/>
      <c r="L1054" s="87"/>
      <c r="M1054" s="85"/>
      <c r="N1054" s="87"/>
      <c r="O1054" s="86"/>
      <c r="P1054" s="88"/>
      <c r="Q1054" s="88"/>
      <c r="R1054" s="89"/>
      <c r="T1054" s="38" t="str">
        <f t="shared" si="65"/>
        <v/>
      </c>
    </row>
    <row r="1055" spans="1:22" x14ac:dyDescent="0.15">
      <c r="A1055" s="188"/>
      <c r="G1055" s="74">
        <v>9</v>
      </c>
      <c r="H1055" s="85"/>
      <c r="I1055" s="85"/>
      <c r="J1055" s="86"/>
      <c r="K1055" s="86"/>
      <c r="L1055" s="87"/>
      <c r="M1055" s="85"/>
      <c r="N1055" s="87"/>
      <c r="O1055" s="86"/>
      <c r="P1055" s="88"/>
      <c r="Q1055" s="88"/>
      <c r="R1055" s="89"/>
      <c r="T1055" s="38" t="str">
        <f t="shared" si="65"/>
        <v/>
      </c>
    </row>
    <row r="1056" spans="1:22" x14ac:dyDescent="0.15">
      <c r="A1056" s="188"/>
      <c r="G1056" s="74">
        <v>10</v>
      </c>
      <c r="H1056" s="85"/>
      <c r="I1056" s="85"/>
      <c r="J1056" s="86"/>
      <c r="K1056" s="86"/>
      <c r="L1056" s="87"/>
      <c r="M1056" s="85"/>
      <c r="N1056" s="87"/>
      <c r="O1056" s="86"/>
      <c r="P1056" s="88"/>
      <c r="Q1056" s="88"/>
      <c r="R1056" s="89"/>
      <c r="T1056" s="38" t="str">
        <f t="shared" si="65"/>
        <v/>
      </c>
    </row>
    <row r="1057" spans="1:22" x14ac:dyDescent="0.15">
      <c r="A1057" s="188"/>
      <c r="G1057" s="74">
        <v>11</v>
      </c>
      <c r="H1057" s="85"/>
      <c r="I1057" s="85"/>
      <c r="J1057" s="86"/>
      <c r="K1057" s="86"/>
      <c r="L1057" s="87"/>
      <c r="M1057" s="85"/>
      <c r="N1057" s="87"/>
      <c r="O1057" s="86"/>
      <c r="P1057" s="88"/>
      <c r="Q1057" s="88"/>
      <c r="R1057" s="89"/>
      <c r="T1057" s="38" t="str">
        <f t="shared" si="65"/>
        <v/>
      </c>
    </row>
    <row r="1058" spans="1:22" x14ac:dyDescent="0.15">
      <c r="A1058" s="188"/>
      <c r="G1058" s="74">
        <v>12</v>
      </c>
      <c r="H1058" s="85"/>
      <c r="I1058" s="85"/>
      <c r="J1058" s="86"/>
      <c r="K1058" s="86"/>
      <c r="L1058" s="87"/>
      <c r="M1058" s="85"/>
      <c r="N1058" s="87"/>
      <c r="O1058" s="86"/>
      <c r="P1058" s="88"/>
      <c r="Q1058" s="88"/>
      <c r="R1058" s="89"/>
      <c r="T1058" s="38" t="str">
        <f t="shared" si="65"/>
        <v/>
      </c>
    </row>
    <row r="1059" spans="1:22" x14ac:dyDescent="0.15">
      <c r="A1059" s="188"/>
      <c r="G1059" s="74">
        <v>1</v>
      </c>
      <c r="H1059" s="85"/>
      <c r="I1059" s="85"/>
      <c r="J1059" s="86"/>
      <c r="K1059" s="86"/>
      <c r="L1059" s="87"/>
      <c r="M1059" s="85"/>
      <c r="N1059" s="87"/>
      <c r="O1059" s="86"/>
      <c r="P1059" s="88"/>
      <c r="Q1059" s="88"/>
      <c r="R1059" s="89"/>
      <c r="T1059" s="38" t="str">
        <f t="shared" si="65"/>
        <v/>
      </c>
    </row>
    <row r="1060" spans="1:22" x14ac:dyDescent="0.15">
      <c r="A1060" s="188"/>
      <c r="G1060" s="74">
        <v>2</v>
      </c>
      <c r="H1060" s="85"/>
      <c r="I1060" s="85"/>
      <c r="J1060" s="86"/>
      <c r="K1060" s="86"/>
      <c r="L1060" s="87"/>
      <c r="M1060" s="85"/>
      <c r="N1060" s="87"/>
      <c r="O1060" s="86"/>
      <c r="P1060" s="88"/>
      <c r="Q1060" s="88"/>
      <c r="R1060" s="89"/>
      <c r="T1060" s="38" t="str">
        <f t="shared" si="65"/>
        <v/>
      </c>
    </row>
    <row r="1061" spans="1:22" x14ac:dyDescent="0.15">
      <c r="A1061" s="188"/>
      <c r="G1061" s="74">
        <v>3</v>
      </c>
      <c r="H1061" s="85"/>
      <c r="I1061" s="85"/>
      <c r="J1061" s="86"/>
      <c r="K1061" s="86"/>
      <c r="L1061" s="87"/>
      <c r="M1061" s="85"/>
      <c r="N1061" s="87"/>
      <c r="O1061" s="86"/>
      <c r="P1061" s="88"/>
      <c r="Q1061" s="88"/>
      <c r="R1061" s="89"/>
      <c r="T1061" s="38" t="str">
        <f t="shared" si="65"/>
        <v/>
      </c>
    </row>
    <row r="1062" spans="1:22" x14ac:dyDescent="0.15">
      <c r="A1062" s="188"/>
    </row>
    <row r="1063" spans="1:22" x14ac:dyDescent="0.15">
      <c r="A1063" s="188">
        <v>67</v>
      </c>
      <c r="B1063" s="71" t="s">
        <v>98</v>
      </c>
      <c r="C1063" s="181" t="str">
        <f>IF(C1047="","",C1047)</f>
        <v/>
      </c>
      <c r="D1063" s="181"/>
      <c r="E1063" s="181"/>
      <c r="G1063" s="169" t="s">
        <v>93</v>
      </c>
      <c r="H1063" s="170" t="s">
        <v>81</v>
      </c>
      <c r="I1063" s="169" t="s">
        <v>87</v>
      </c>
      <c r="J1063" s="169"/>
      <c r="K1063" s="169"/>
      <c r="L1063" s="169"/>
      <c r="M1063" s="169"/>
      <c r="N1063" s="169"/>
      <c r="O1063" s="169"/>
      <c r="P1063" s="169" t="s">
        <v>88</v>
      </c>
      <c r="Q1063" s="169"/>
      <c r="R1063" s="169"/>
      <c r="T1063" s="178" t="s">
        <v>96</v>
      </c>
      <c r="U1063" s="178" t="s">
        <v>95</v>
      </c>
      <c r="V1063" s="178" t="s">
        <v>97</v>
      </c>
    </row>
    <row r="1064" spans="1:22" ht="16.5" customHeight="1" x14ac:dyDescent="0.15">
      <c r="A1064" s="188"/>
      <c r="B1064" s="71" t="s">
        <v>99</v>
      </c>
      <c r="C1064" s="76" t="str">
        <f>IF(C1048="","",C1048)</f>
        <v/>
      </c>
      <c r="D1064" s="77" t="str">
        <f>IF(D1048="","",D1048)</f>
        <v/>
      </c>
      <c r="E1064" s="75"/>
      <c r="G1064" s="169"/>
      <c r="H1064" s="170"/>
      <c r="I1064" s="169" t="s">
        <v>82</v>
      </c>
      <c r="J1064" s="169"/>
      <c r="K1064" s="169"/>
      <c r="L1064" s="169"/>
      <c r="M1064" s="169" t="s">
        <v>5</v>
      </c>
      <c r="N1064" s="169"/>
      <c r="O1064" s="171" t="s">
        <v>94</v>
      </c>
      <c r="P1064" s="170" t="s">
        <v>84</v>
      </c>
      <c r="Q1064" s="170" t="s">
        <v>85</v>
      </c>
      <c r="R1064" s="171" t="s">
        <v>94</v>
      </c>
      <c r="T1064" s="178"/>
      <c r="U1064" s="178"/>
      <c r="V1064" s="178"/>
    </row>
    <row r="1065" spans="1:22" x14ac:dyDescent="0.15">
      <c r="A1065" s="188"/>
      <c r="B1065" s="51"/>
      <c r="C1065" s="51"/>
      <c r="D1065" s="51"/>
      <c r="E1065" s="51"/>
      <c r="G1065" s="169"/>
      <c r="H1065" s="170"/>
      <c r="I1065" s="78" t="s">
        <v>91</v>
      </c>
      <c r="J1065" s="78" t="s">
        <v>86</v>
      </c>
      <c r="K1065" s="78" t="s">
        <v>83</v>
      </c>
      <c r="L1065" s="78" t="s">
        <v>84</v>
      </c>
      <c r="M1065" s="78" t="s">
        <v>92</v>
      </c>
      <c r="N1065" s="78" t="s">
        <v>85</v>
      </c>
      <c r="O1065" s="172"/>
      <c r="P1065" s="170"/>
      <c r="Q1065" s="170"/>
      <c r="R1065" s="172"/>
      <c r="T1065" s="178"/>
      <c r="U1065" s="178"/>
      <c r="V1065" s="178"/>
    </row>
    <row r="1066" spans="1:22" x14ac:dyDescent="0.15">
      <c r="A1066" s="188"/>
      <c r="B1066" s="71" t="s">
        <v>21</v>
      </c>
      <c r="C1066" s="176"/>
      <c r="D1066" s="176"/>
      <c r="G1066" s="74">
        <v>4</v>
      </c>
      <c r="H1066" s="85"/>
      <c r="I1066" s="85"/>
      <c r="J1066" s="86"/>
      <c r="K1066" s="86"/>
      <c r="L1066" s="87"/>
      <c r="M1066" s="85"/>
      <c r="N1066" s="87"/>
      <c r="O1066" s="86"/>
      <c r="P1066" s="88"/>
      <c r="Q1066" s="88"/>
      <c r="R1066" s="89"/>
      <c r="T1066" s="38" t="str">
        <f>IF(H1066="","",1)</f>
        <v/>
      </c>
      <c r="U1066" s="38" t="str">
        <f>IF(COUNTIF(T1066:T1077,"&gt;0")=0,"",1)</f>
        <v/>
      </c>
      <c r="V1066" s="38" t="str">
        <f>IF(U1066=1,COUNTIF(U$10:U1066,"&gt;0"),"")</f>
        <v/>
      </c>
    </row>
    <row r="1067" spans="1:22" x14ac:dyDescent="0.15">
      <c r="A1067" s="188"/>
      <c r="B1067" s="71" t="s">
        <v>154</v>
      </c>
      <c r="C1067" s="179"/>
      <c r="D1067" s="179"/>
      <c r="G1067" s="74">
        <v>5</v>
      </c>
      <c r="H1067" s="85"/>
      <c r="I1067" s="85"/>
      <c r="J1067" s="86"/>
      <c r="K1067" s="86"/>
      <c r="L1067" s="87"/>
      <c r="M1067" s="85"/>
      <c r="N1067" s="87"/>
      <c r="O1067" s="86"/>
      <c r="P1067" s="88"/>
      <c r="Q1067" s="88"/>
      <c r="R1067" s="89"/>
      <c r="T1067" s="38" t="str">
        <f t="shared" ref="T1067:T1077" si="66">IF(H1067="","",1)</f>
        <v/>
      </c>
    </row>
    <row r="1068" spans="1:22" x14ac:dyDescent="0.15">
      <c r="A1068" s="188"/>
      <c r="B1068" s="72" t="s">
        <v>101</v>
      </c>
      <c r="C1068" s="177"/>
      <c r="D1068" s="177"/>
      <c r="G1068" s="74">
        <v>6</v>
      </c>
      <c r="H1068" s="85"/>
      <c r="I1068" s="85"/>
      <c r="J1068" s="86"/>
      <c r="K1068" s="86"/>
      <c r="L1068" s="87"/>
      <c r="M1068" s="85"/>
      <c r="N1068" s="87"/>
      <c r="O1068" s="86"/>
      <c r="P1068" s="88"/>
      <c r="Q1068" s="88"/>
      <c r="R1068" s="89"/>
      <c r="T1068" s="38" t="str">
        <f t="shared" si="66"/>
        <v/>
      </c>
    </row>
    <row r="1069" spans="1:22" x14ac:dyDescent="0.15">
      <c r="A1069" s="188"/>
      <c r="B1069" s="165" t="s">
        <v>102</v>
      </c>
      <c r="C1069" s="182"/>
      <c r="D1069" s="182"/>
      <c r="E1069" s="182"/>
      <c r="G1069" s="74">
        <v>7</v>
      </c>
      <c r="H1069" s="85"/>
      <c r="I1069" s="85"/>
      <c r="J1069" s="86"/>
      <c r="K1069" s="86"/>
      <c r="L1069" s="87"/>
      <c r="M1069" s="85"/>
      <c r="N1069" s="87"/>
      <c r="O1069" s="86"/>
      <c r="P1069" s="88"/>
      <c r="Q1069" s="88"/>
      <c r="R1069" s="89"/>
      <c r="T1069" s="38" t="str">
        <f t="shared" si="66"/>
        <v/>
      </c>
    </row>
    <row r="1070" spans="1:22" x14ac:dyDescent="0.15">
      <c r="A1070" s="188"/>
      <c r="B1070" s="166"/>
      <c r="C1070" s="183"/>
      <c r="D1070" s="183"/>
      <c r="E1070" s="183"/>
      <c r="G1070" s="74">
        <v>8</v>
      </c>
      <c r="H1070" s="85"/>
      <c r="I1070" s="85"/>
      <c r="J1070" s="86"/>
      <c r="K1070" s="86"/>
      <c r="L1070" s="87"/>
      <c r="M1070" s="85"/>
      <c r="N1070" s="87"/>
      <c r="O1070" s="86"/>
      <c r="P1070" s="88"/>
      <c r="Q1070" s="88"/>
      <c r="R1070" s="89"/>
      <c r="T1070" s="38" t="str">
        <f t="shared" si="66"/>
        <v/>
      </c>
    </row>
    <row r="1071" spans="1:22" x14ac:dyDescent="0.15">
      <c r="A1071" s="188"/>
      <c r="G1071" s="74">
        <v>9</v>
      </c>
      <c r="H1071" s="85"/>
      <c r="I1071" s="85"/>
      <c r="J1071" s="86"/>
      <c r="K1071" s="86"/>
      <c r="L1071" s="87"/>
      <c r="M1071" s="85"/>
      <c r="N1071" s="87"/>
      <c r="O1071" s="86"/>
      <c r="P1071" s="88"/>
      <c r="Q1071" s="88"/>
      <c r="R1071" s="89"/>
      <c r="T1071" s="38" t="str">
        <f t="shared" si="66"/>
        <v/>
      </c>
    </row>
    <row r="1072" spans="1:22" x14ac:dyDescent="0.15">
      <c r="A1072" s="188"/>
      <c r="G1072" s="74">
        <v>10</v>
      </c>
      <c r="H1072" s="85"/>
      <c r="I1072" s="85"/>
      <c r="J1072" s="86"/>
      <c r="K1072" s="86"/>
      <c r="L1072" s="87"/>
      <c r="M1072" s="85"/>
      <c r="N1072" s="87"/>
      <c r="O1072" s="86"/>
      <c r="P1072" s="88"/>
      <c r="Q1072" s="88"/>
      <c r="R1072" s="89"/>
      <c r="T1072" s="38" t="str">
        <f t="shared" si="66"/>
        <v/>
      </c>
    </row>
    <row r="1073" spans="1:22" x14ac:dyDescent="0.15">
      <c r="A1073" s="188"/>
      <c r="G1073" s="74">
        <v>11</v>
      </c>
      <c r="H1073" s="85"/>
      <c r="I1073" s="85"/>
      <c r="J1073" s="86"/>
      <c r="K1073" s="86"/>
      <c r="L1073" s="87"/>
      <c r="M1073" s="85"/>
      <c r="N1073" s="87"/>
      <c r="O1073" s="86"/>
      <c r="P1073" s="88"/>
      <c r="Q1073" s="88"/>
      <c r="R1073" s="89"/>
      <c r="T1073" s="38" t="str">
        <f t="shared" si="66"/>
        <v/>
      </c>
    </row>
    <row r="1074" spans="1:22" x14ac:dyDescent="0.15">
      <c r="A1074" s="188"/>
      <c r="G1074" s="74">
        <v>12</v>
      </c>
      <c r="H1074" s="85"/>
      <c r="I1074" s="85"/>
      <c r="J1074" s="86"/>
      <c r="K1074" s="86"/>
      <c r="L1074" s="87"/>
      <c r="M1074" s="85"/>
      <c r="N1074" s="87"/>
      <c r="O1074" s="86"/>
      <c r="P1074" s="88"/>
      <c r="Q1074" s="88"/>
      <c r="R1074" s="89"/>
      <c r="T1074" s="38" t="str">
        <f t="shared" si="66"/>
        <v/>
      </c>
    </row>
    <row r="1075" spans="1:22" x14ac:dyDescent="0.15">
      <c r="A1075" s="188"/>
      <c r="G1075" s="74">
        <v>1</v>
      </c>
      <c r="H1075" s="85"/>
      <c r="I1075" s="85"/>
      <c r="J1075" s="86"/>
      <c r="K1075" s="86"/>
      <c r="L1075" s="87"/>
      <c r="M1075" s="85"/>
      <c r="N1075" s="87"/>
      <c r="O1075" s="86"/>
      <c r="P1075" s="88"/>
      <c r="Q1075" s="88"/>
      <c r="R1075" s="89"/>
      <c r="T1075" s="38" t="str">
        <f t="shared" si="66"/>
        <v/>
      </c>
    </row>
    <row r="1076" spans="1:22" x14ac:dyDescent="0.15">
      <c r="A1076" s="188"/>
      <c r="G1076" s="74">
        <v>2</v>
      </c>
      <c r="H1076" s="85"/>
      <c r="I1076" s="85"/>
      <c r="J1076" s="86"/>
      <c r="K1076" s="86"/>
      <c r="L1076" s="87"/>
      <c r="M1076" s="85"/>
      <c r="N1076" s="87"/>
      <c r="O1076" s="86"/>
      <c r="P1076" s="88"/>
      <c r="Q1076" s="88"/>
      <c r="R1076" s="89"/>
      <c r="T1076" s="38" t="str">
        <f t="shared" si="66"/>
        <v/>
      </c>
    </row>
    <row r="1077" spans="1:22" x14ac:dyDescent="0.15">
      <c r="A1077" s="188"/>
      <c r="G1077" s="74">
        <v>3</v>
      </c>
      <c r="H1077" s="85"/>
      <c r="I1077" s="85"/>
      <c r="J1077" s="86"/>
      <c r="K1077" s="86"/>
      <c r="L1077" s="87"/>
      <c r="M1077" s="85"/>
      <c r="N1077" s="87"/>
      <c r="O1077" s="86"/>
      <c r="P1077" s="88"/>
      <c r="Q1077" s="88"/>
      <c r="R1077" s="89"/>
      <c r="T1077" s="38" t="str">
        <f t="shared" si="66"/>
        <v/>
      </c>
    </row>
    <row r="1078" spans="1:22" x14ac:dyDescent="0.15">
      <c r="A1078" s="188"/>
    </row>
    <row r="1079" spans="1:22" x14ac:dyDescent="0.15">
      <c r="A1079" s="188">
        <v>68</v>
      </c>
      <c r="B1079" s="71" t="s">
        <v>98</v>
      </c>
      <c r="C1079" s="181" t="str">
        <f>IF(C1063="","",C1063)</f>
        <v/>
      </c>
      <c r="D1079" s="181"/>
      <c r="E1079" s="181"/>
      <c r="G1079" s="169" t="s">
        <v>93</v>
      </c>
      <c r="H1079" s="170" t="s">
        <v>81</v>
      </c>
      <c r="I1079" s="169" t="s">
        <v>87</v>
      </c>
      <c r="J1079" s="169"/>
      <c r="K1079" s="169"/>
      <c r="L1079" s="169"/>
      <c r="M1079" s="169"/>
      <c r="N1079" s="169"/>
      <c r="O1079" s="169"/>
      <c r="P1079" s="169" t="s">
        <v>88</v>
      </c>
      <c r="Q1079" s="169"/>
      <c r="R1079" s="169"/>
      <c r="T1079" s="178" t="s">
        <v>96</v>
      </c>
      <c r="U1079" s="178" t="s">
        <v>95</v>
      </c>
      <c r="V1079" s="178" t="s">
        <v>97</v>
      </c>
    </row>
    <row r="1080" spans="1:22" ht="16.5" customHeight="1" x14ac:dyDescent="0.15">
      <c r="A1080" s="188"/>
      <c r="B1080" s="71" t="s">
        <v>99</v>
      </c>
      <c r="C1080" s="76" t="str">
        <f>IF(C1064="","",C1064)</f>
        <v/>
      </c>
      <c r="D1080" s="77" t="str">
        <f>IF(D1064="","",D1064)</f>
        <v/>
      </c>
      <c r="E1080" s="75"/>
      <c r="G1080" s="169"/>
      <c r="H1080" s="170"/>
      <c r="I1080" s="169" t="s">
        <v>82</v>
      </c>
      <c r="J1080" s="169"/>
      <c r="K1080" s="169"/>
      <c r="L1080" s="169"/>
      <c r="M1080" s="169" t="s">
        <v>5</v>
      </c>
      <c r="N1080" s="169"/>
      <c r="O1080" s="171" t="s">
        <v>94</v>
      </c>
      <c r="P1080" s="170" t="s">
        <v>84</v>
      </c>
      <c r="Q1080" s="170" t="s">
        <v>85</v>
      </c>
      <c r="R1080" s="171" t="s">
        <v>94</v>
      </c>
      <c r="T1080" s="178"/>
      <c r="U1080" s="178"/>
      <c r="V1080" s="178"/>
    </row>
    <row r="1081" spans="1:22" x14ac:dyDescent="0.15">
      <c r="A1081" s="188"/>
      <c r="B1081" s="51"/>
      <c r="C1081" s="51"/>
      <c r="D1081" s="51"/>
      <c r="E1081" s="51"/>
      <c r="G1081" s="169"/>
      <c r="H1081" s="170"/>
      <c r="I1081" s="78" t="s">
        <v>91</v>
      </c>
      <c r="J1081" s="78" t="s">
        <v>86</v>
      </c>
      <c r="K1081" s="78" t="s">
        <v>83</v>
      </c>
      <c r="L1081" s="78" t="s">
        <v>84</v>
      </c>
      <c r="M1081" s="78" t="s">
        <v>92</v>
      </c>
      <c r="N1081" s="78" t="s">
        <v>85</v>
      </c>
      <c r="O1081" s="172"/>
      <c r="P1081" s="170"/>
      <c r="Q1081" s="170"/>
      <c r="R1081" s="172"/>
      <c r="T1081" s="178"/>
      <c r="U1081" s="178"/>
      <c r="V1081" s="178"/>
    </row>
    <row r="1082" spans="1:22" x14ac:dyDescent="0.15">
      <c r="A1082" s="188"/>
      <c r="B1082" s="71" t="s">
        <v>21</v>
      </c>
      <c r="C1082" s="176"/>
      <c r="D1082" s="176"/>
      <c r="G1082" s="74">
        <v>4</v>
      </c>
      <c r="H1082" s="85"/>
      <c r="I1082" s="85"/>
      <c r="J1082" s="86"/>
      <c r="K1082" s="86"/>
      <c r="L1082" s="87"/>
      <c r="M1082" s="85"/>
      <c r="N1082" s="87"/>
      <c r="O1082" s="86"/>
      <c r="P1082" s="88"/>
      <c r="Q1082" s="88"/>
      <c r="R1082" s="89"/>
      <c r="T1082" s="38" t="str">
        <f>IF(H1082="","",1)</f>
        <v/>
      </c>
      <c r="U1082" s="38" t="str">
        <f>IF(COUNTIF(T1082:T1093,"&gt;0")=0,"",1)</f>
        <v/>
      </c>
      <c r="V1082" s="38" t="str">
        <f>IF(U1082=1,COUNTIF(U$10:U1082,"&gt;0"),"")</f>
        <v/>
      </c>
    </row>
    <row r="1083" spans="1:22" x14ac:dyDescent="0.15">
      <c r="A1083" s="188"/>
      <c r="B1083" s="71" t="s">
        <v>154</v>
      </c>
      <c r="C1083" s="179"/>
      <c r="D1083" s="179"/>
      <c r="G1083" s="74">
        <v>5</v>
      </c>
      <c r="H1083" s="85"/>
      <c r="I1083" s="85"/>
      <c r="J1083" s="86"/>
      <c r="K1083" s="86"/>
      <c r="L1083" s="87"/>
      <c r="M1083" s="85"/>
      <c r="N1083" s="87"/>
      <c r="O1083" s="86"/>
      <c r="P1083" s="88"/>
      <c r="Q1083" s="88"/>
      <c r="R1083" s="89"/>
      <c r="T1083" s="38" t="str">
        <f t="shared" ref="T1083:T1093" si="67">IF(H1083="","",1)</f>
        <v/>
      </c>
    </row>
    <row r="1084" spans="1:22" x14ac:dyDescent="0.15">
      <c r="A1084" s="188"/>
      <c r="B1084" s="72" t="s">
        <v>101</v>
      </c>
      <c r="C1084" s="177"/>
      <c r="D1084" s="177"/>
      <c r="G1084" s="74">
        <v>6</v>
      </c>
      <c r="H1084" s="85"/>
      <c r="I1084" s="85"/>
      <c r="J1084" s="86"/>
      <c r="K1084" s="86"/>
      <c r="L1084" s="87"/>
      <c r="M1084" s="85"/>
      <c r="N1084" s="87"/>
      <c r="O1084" s="86"/>
      <c r="P1084" s="88"/>
      <c r="Q1084" s="88"/>
      <c r="R1084" s="89"/>
      <c r="T1084" s="38" t="str">
        <f t="shared" si="67"/>
        <v/>
      </c>
    </row>
    <row r="1085" spans="1:22" x14ac:dyDescent="0.15">
      <c r="A1085" s="188"/>
      <c r="B1085" s="165" t="s">
        <v>102</v>
      </c>
      <c r="C1085" s="182"/>
      <c r="D1085" s="182"/>
      <c r="E1085" s="182"/>
      <c r="G1085" s="74">
        <v>7</v>
      </c>
      <c r="H1085" s="85"/>
      <c r="I1085" s="85"/>
      <c r="J1085" s="86"/>
      <c r="K1085" s="86"/>
      <c r="L1085" s="87"/>
      <c r="M1085" s="85"/>
      <c r="N1085" s="87"/>
      <c r="O1085" s="86"/>
      <c r="P1085" s="88"/>
      <c r="Q1085" s="88"/>
      <c r="R1085" s="89"/>
      <c r="T1085" s="38" t="str">
        <f t="shared" si="67"/>
        <v/>
      </c>
    </row>
    <row r="1086" spans="1:22" x14ac:dyDescent="0.15">
      <c r="A1086" s="188"/>
      <c r="B1086" s="166"/>
      <c r="C1086" s="183"/>
      <c r="D1086" s="183"/>
      <c r="E1086" s="183"/>
      <c r="G1086" s="74">
        <v>8</v>
      </c>
      <c r="H1086" s="85"/>
      <c r="I1086" s="85"/>
      <c r="J1086" s="86"/>
      <c r="K1086" s="86"/>
      <c r="L1086" s="87"/>
      <c r="M1086" s="85"/>
      <c r="N1086" s="87"/>
      <c r="O1086" s="86"/>
      <c r="P1086" s="88"/>
      <c r="Q1086" s="88"/>
      <c r="R1086" s="89"/>
      <c r="T1086" s="38" t="str">
        <f t="shared" si="67"/>
        <v/>
      </c>
    </row>
    <row r="1087" spans="1:22" x14ac:dyDescent="0.15">
      <c r="A1087" s="188"/>
      <c r="G1087" s="74">
        <v>9</v>
      </c>
      <c r="H1087" s="85"/>
      <c r="I1087" s="85"/>
      <c r="J1087" s="86"/>
      <c r="K1087" s="86"/>
      <c r="L1087" s="87"/>
      <c r="M1087" s="85"/>
      <c r="N1087" s="87"/>
      <c r="O1087" s="86"/>
      <c r="P1087" s="88"/>
      <c r="Q1087" s="88"/>
      <c r="R1087" s="89"/>
      <c r="T1087" s="38" t="str">
        <f t="shared" si="67"/>
        <v/>
      </c>
    </row>
    <row r="1088" spans="1:22" x14ac:dyDescent="0.15">
      <c r="A1088" s="188"/>
      <c r="G1088" s="74">
        <v>10</v>
      </c>
      <c r="H1088" s="85"/>
      <c r="I1088" s="85"/>
      <c r="J1088" s="86"/>
      <c r="K1088" s="86"/>
      <c r="L1088" s="87"/>
      <c r="M1088" s="85"/>
      <c r="N1088" s="87"/>
      <c r="O1088" s="86"/>
      <c r="P1088" s="88"/>
      <c r="Q1088" s="88"/>
      <c r="R1088" s="89"/>
      <c r="T1088" s="38" t="str">
        <f t="shared" si="67"/>
        <v/>
      </c>
    </row>
    <row r="1089" spans="1:22" x14ac:dyDescent="0.15">
      <c r="A1089" s="188"/>
      <c r="G1089" s="74">
        <v>11</v>
      </c>
      <c r="H1089" s="85"/>
      <c r="I1089" s="85"/>
      <c r="J1089" s="86"/>
      <c r="K1089" s="86"/>
      <c r="L1089" s="87"/>
      <c r="M1089" s="85"/>
      <c r="N1089" s="87"/>
      <c r="O1089" s="86"/>
      <c r="P1089" s="88"/>
      <c r="Q1089" s="88"/>
      <c r="R1089" s="89"/>
      <c r="T1089" s="38" t="str">
        <f t="shared" si="67"/>
        <v/>
      </c>
    </row>
    <row r="1090" spans="1:22" x14ac:dyDescent="0.15">
      <c r="A1090" s="188"/>
      <c r="G1090" s="74">
        <v>12</v>
      </c>
      <c r="H1090" s="85"/>
      <c r="I1090" s="85"/>
      <c r="J1090" s="86"/>
      <c r="K1090" s="86"/>
      <c r="L1090" s="87"/>
      <c r="M1090" s="85"/>
      <c r="N1090" s="87"/>
      <c r="O1090" s="86"/>
      <c r="P1090" s="88"/>
      <c r="Q1090" s="88"/>
      <c r="R1090" s="89"/>
      <c r="T1090" s="38" t="str">
        <f t="shared" si="67"/>
        <v/>
      </c>
    </row>
    <row r="1091" spans="1:22" x14ac:dyDescent="0.15">
      <c r="A1091" s="188"/>
      <c r="G1091" s="74">
        <v>1</v>
      </c>
      <c r="H1091" s="85"/>
      <c r="I1091" s="85"/>
      <c r="J1091" s="86"/>
      <c r="K1091" s="86"/>
      <c r="L1091" s="87"/>
      <c r="M1091" s="85"/>
      <c r="N1091" s="87"/>
      <c r="O1091" s="86"/>
      <c r="P1091" s="88"/>
      <c r="Q1091" s="88"/>
      <c r="R1091" s="89"/>
      <c r="T1091" s="38" t="str">
        <f t="shared" si="67"/>
        <v/>
      </c>
    </row>
    <row r="1092" spans="1:22" x14ac:dyDescent="0.15">
      <c r="A1092" s="188"/>
      <c r="G1092" s="74">
        <v>2</v>
      </c>
      <c r="H1092" s="85"/>
      <c r="I1092" s="85"/>
      <c r="J1092" s="86"/>
      <c r="K1092" s="86"/>
      <c r="L1092" s="87"/>
      <c r="M1092" s="85"/>
      <c r="N1092" s="87"/>
      <c r="O1092" s="86"/>
      <c r="P1092" s="88"/>
      <c r="Q1092" s="88"/>
      <c r="R1092" s="89"/>
      <c r="T1092" s="38" t="str">
        <f t="shared" si="67"/>
        <v/>
      </c>
    </row>
    <row r="1093" spans="1:22" x14ac:dyDescent="0.15">
      <c r="A1093" s="188"/>
      <c r="G1093" s="74">
        <v>3</v>
      </c>
      <c r="H1093" s="85"/>
      <c r="I1093" s="85"/>
      <c r="J1093" s="86"/>
      <c r="K1093" s="86"/>
      <c r="L1093" s="87"/>
      <c r="M1093" s="85"/>
      <c r="N1093" s="87"/>
      <c r="O1093" s="86"/>
      <c r="P1093" s="88"/>
      <c r="Q1093" s="88"/>
      <c r="R1093" s="89"/>
      <c r="T1093" s="38" t="str">
        <f t="shared" si="67"/>
        <v/>
      </c>
    </row>
    <row r="1094" spans="1:22" x14ac:dyDescent="0.15">
      <c r="A1094" s="188"/>
    </row>
    <row r="1095" spans="1:22" x14ac:dyDescent="0.15">
      <c r="A1095" s="188">
        <v>69</v>
      </c>
      <c r="B1095" s="71" t="s">
        <v>98</v>
      </c>
      <c r="C1095" s="181" t="str">
        <f>IF(C1079="","",C1079)</f>
        <v/>
      </c>
      <c r="D1095" s="181"/>
      <c r="E1095" s="181"/>
      <c r="G1095" s="169" t="s">
        <v>93</v>
      </c>
      <c r="H1095" s="170" t="s">
        <v>81</v>
      </c>
      <c r="I1095" s="169" t="s">
        <v>87</v>
      </c>
      <c r="J1095" s="169"/>
      <c r="K1095" s="169"/>
      <c r="L1095" s="169"/>
      <c r="M1095" s="169"/>
      <c r="N1095" s="169"/>
      <c r="O1095" s="169"/>
      <c r="P1095" s="169" t="s">
        <v>88</v>
      </c>
      <c r="Q1095" s="169"/>
      <c r="R1095" s="169"/>
      <c r="T1095" s="178" t="s">
        <v>96</v>
      </c>
      <c r="U1095" s="178" t="s">
        <v>95</v>
      </c>
      <c r="V1095" s="178" t="s">
        <v>97</v>
      </c>
    </row>
    <row r="1096" spans="1:22" ht="16.5" customHeight="1" x14ac:dyDescent="0.15">
      <c r="A1096" s="188"/>
      <c r="B1096" s="71" t="s">
        <v>99</v>
      </c>
      <c r="C1096" s="76" t="str">
        <f>IF(C1080="","",C1080)</f>
        <v/>
      </c>
      <c r="D1096" s="77" t="str">
        <f>IF(D1080="","",D1080)</f>
        <v/>
      </c>
      <c r="E1096" s="75"/>
      <c r="G1096" s="169"/>
      <c r="H1096" s="170"/>
      <c r="I1096" s="169" t="s">
        <v>82</v>
      </c>
      <c r="J1096" s="169"/>
      <c r="K1096" s="169"/>
      <c r="L1096" s="169"/>
      <c r="M1096" s="169" t="s">
        <v>5</v>
      </c>
      <c r="N1096" s="169"/>
      <c r="O1096" s="171" t="s">
        <v>94</v>
      </c>
      <c r="P1096" s="170" t="s">
        <v>84</v>
      </c>
      <c r="Q1096" s="170" t="s">
        <v>85</v>
      </c>
      <c r="R1096" s="171" t="s">
        <v>94</v>
      </c>
      <c r="T1096" s="178"/>
      <c r="U1096" s="178"/>
      <c r="V1096" s="178"/>
    </row>
    <row r="1097" spans="1:22" x14ac:dyDescent="0.15">
      <c r="A1097" s="188"/>
      <c r="B1097" s="51"/>
      <c r="C1097" s="51"/>
      <c r="D1097" s="51"/>
      <c r="E1097" s="51"/>
      <c r="G1097" s="169"/>
      <c r="H1097" s="170"/>
      <c r="I1097" s="78" t="s">
        <v>91</v>
      </c>
      <c r="J1097" s="78" t="s">
        <v>86</v>
      </c>
      <c r="K1097" s="78" t="s">
        <v>83</v>
      </c>
      <c r="L1097" s="78" t="s">
        <v>84</v>
      </c>
      <c r="M1097" s="78" t="s">
        <v>92</v>
      </c>
      <c r="N1097" s="78" t="s">
        <v>85</v>
      </c>
      <c r="O1097" s="172"/>
      <c r="P1097" s="170"/>
      <c r="Q1097" s="170"/>
      <c r="R1097" s="172"/>
      <c r="T1097" s="178"/>
      <c r="U1097" s="178"/>
      <c r="V1097" s="178"/>
    </row>
    <row r="1098" spans="1:22" x14ac:dyDescent="0.15">
      <c r="A1098" s="188"/>
      <c r="B1098" s="71" t="s">
        <v>21</v>
      </c>
      <c r="C1098" s="176"/>
      <c r="D1098" s="176"/>
      <c r="G1098" s="74">
        <v>4</v>
      </c>
      <c r="H1098" s="85"/>
      <c r="I1098" s="85"/>
      <c r="J1098" s="86"/>
      <c r="K1098" s="86"/>
      <c r="L1098" s="87"/>
      <c r="M1098" s="85"/>
      <c r="N1098" s="87"/>
      <c r="O1098" s="86"/>
      <c r="P1098" s="88"/>
      <c r="Q1098" s="88"/>
      <c r="R1098" s="89"/>
      <c r="T1098" s="38" t="str">
        <f>IF(H1098="","",1)</f>
        <v/>
      </c>
      <c r="U1098" s="38" t="str">
        <f>IF(COUNTIF(T1098:T1109,"&gt;0")=0,"",1)</f>
        <v/>
      </c>
      <c r="V1098" s="38" t="str">
        <f>IF(U1098=1,COUNTIF(U$10:U1098,"&gt;0"),"")</f>
        <v/>
      </c>
    </row>
    <row r="1099" spans="1:22" x14ac:dyDescent="0.15">
      <c r="A1099" s="188"/>
      <c r="B1099" s="71" t="s">
        <v>154</v>
      </c>
      <c r="C1099" s="179"/>
      <c r="D1099" s="179"/>
      <c r="G1099" s="74">
        <v>5</v>
      </c>
      <c r="H1099" s="85"/>
      <c r="I1099" s="85"/>
      <c r="J1099" s="86"/>
      <c r="K1099" s="86"/>
      <c r="L1099" s="87"/>
      <c r="M1099" s="85"/>
      <c r="N1099" s="87"/>
      <c r="O1099" s="86"/>
      <c r="P1099" s="88"/>
      <c r="Q1099" s="88"/>
      <c r="R1099" s="89"/>
      <c r="T1099" s="38" t="str">
        <f t="shared" ref="T1099:T1109" si="68">IF(H1099="","",1)</f>
        <v/>
      </c>
    </row>
    <row r="1100" spans="1:22" x14ac:dyDescent="0.15">
      <c r="A1100" s="188"/>
      <c r="B1100" s="72" t="s">
        <v>101</v>
      </c>
      <c r="C1100" s="177"/>
      <c r="D1100" s="177"/>
      <c r="G1100" s="74">
        <v>6</v>
      </c>
      <c r="H1100" s="85"/>
      <c r="I1100" s="85"/>
      <c r="J1100" s="86"/>
      <c r="K1100" s="86"/>
      <c r="L1100" s="87"/>
      <c r="M1100" s="85"/>
      <c r="N1100" s="87"/>
      <c r="O1100" s="86"/>
      <c r="P1100" s="88"/>
      <c r="Q1100" s="88"/>
      <c r="R1100" s="89"/>
      <c r="T1100" s="38" t="str">
        <f t="shared" si="68"/>
        <v/>
      </c>
    </row>
    <row r="1101" spans="1:22" x14ac:dyDescent="0.15">
      <c r="A1101" s="188"/>
      <c r="B1101" s="165" t="s">
        <v>102</v>
      </c>
      <c r="C1101" s="182"/>
      <c r="D1101" s="182"/>
      <c r="E1101" s="182"/>
      <c r="G1101" s="74">
        <v>7</v>
      </c>
      <c r="H1101" s="85"/>
      <c r="I1101" s="85"/>
      <c r="J1101" s="86"/>
      <c r="K1101" s="86"/>
      <c r="L1101" s="87"/>
      <c r="M1101" s="85"/>
      <c r="N1101" s="87"/>
      <c r="O1101" s="86"/>
      <c r="P1101" s="88"/>
      <c r="Q1101" s="88"/>
      <c r="R1101" s="89"/>
      <c r="T1101" s="38" t="str">
        <f t="shared" si="68"/>
        <v/>
      </c>
    </row>
    <row r="1102" spans="1:22" x14ac:dyDescent="0.15">
      <c r="A1102" s="188"/>
      <c r="B1102" s="166"/>
      <c r="C1102" s="183"/>
      <c r="D1102" s="183"/>
      <c r="E1102" s="183"/>
      <c r="G1102" s="74">
        <v>8</v>
      </c>
      <c r="H1102" s="85"/>
      <c r="I1102" s="85"/>
      <c r="J1102" s="86"/>
      <c r="K1102" s="86"/>
      <c r="L1102" s="87"/>
      <c r="M1102" s="85"/>
      <c r="N1102" s="87"/>
      <c r="O1102" s="86"/>
      <c r="P1102" s="88"/>
      <c r="Q1102" s="88"/>
      <c r="R1102" s="89"/>
      <c r="T1102" s="38" t="str">
        <f t="shared" si="68"/>
        <v/>
      </c>
    </row>
    <row r="1103" spans="1:22" x14ac:dyDescent="0.15">
      <c r="A1103" s="188"/>
      <c r="G1103" s="74">
        <v>9</v>
      </c>
      <c r="H1103" s="85"/>
      <c r="I1103" s="85"/>
      <c r="J1103" s="86"/>
      <c r="K1103" s="86"/>
      <c r="L1103" s="87"/>
      <c r="M1103" s="85"/>
      <c r="N1103" s="87"/>
      <c r="O1103" s="86"/>
      <c r="P1103" s="88"/>
      <c r="Q1103" s="88"/>
      <c r="R1103" s="89"/>
      <c r="T1103" s="38" t="str">
        <f t="shared" si="68"/>
        <v/>
      </c>
    </row>
    <row r="1104" spans="1:22" x14ac:dyDescent="0.15">
      <c r="A1104" s="188"/>
      <c r="G1104" s="74">
        <v>10</v>
      </c>
      <c r="H1104" s="85"/>
      <c r="I1104" s="85"/>
      <c r="J1104" s="86"/>
      <c r="K1104" s="86"/>
      <c r="L1104" s="87"/>
      <c r="M1104" s="85"/>
      <c r="N1104" s="87"/>
      <c r="O1104" s="86"/>
      <c r="P1104" s="88"/>
      <c r="Q1104" s="88"/>
      <c r="R1104" s="89"/>
      <c r="T1104" s="38" t="str">
        <f t="shared" si="68"/>
        <v/>
      </c>
    </row>
    <row r="1105" spans="1:22" x14ac:dyDescent="0.15">
      <c r="A1105" s="188"/>
      <c r="G1105" s="74">
        <v>11</v>
      </c>
      <c r="H1105" s="85"/>
      <c r="I1105" s="85"/>
      <c r="J1105" s="86"/>
      <c r="K1105" s="86"/>
      <c r="L1105" s="87"/>
      <c r="M1105" s="85"/>
      <c r="N1105" s="87"/>
      <c r="O1105" s="86"/>
      <c r="P1105" s="88"/>
      <c r="Q1105" s="88"/>
      <c r="R1105" s="89"/>
      <c r="T1105" s="38" t="str">
        <f t="shared" si="68"/>
        <v/>
      </c>
    </row>
    <row r="1106" spans="1:22" x14ac:dyDescent="0.15">
      <c r="A1106" s="188"/>
      <c r="G1106" s="74">
        <v>12</v>
      </c>
      <c r="H1106" s="85"/>
      <c r="I1106" s="85"/>
      <c r="J1106" s="86"/>
      <c r="K1106" s="86"/>
      <c r="L1106" s="87"/>
      <c r="M1106" s="85"/>
      <c r="N1106" s="87"/>
      <c r="O1106" s="86"/>
      <c r="P1106" s="88"/>
      <c r="Q1106" s="88"/>
      <c r="R1106" s="89"/>
      <c r="T1106" s="38" t="str">
        <f t="shared" si="68"/>
        <v/>
      </c>
    </row>
    <row r="1107" spans="1:22" x14ac:dyDescent="0.15">
      <c r="A1107" s="188"/>
      <c r="G1107" s="74">
        <v>1</v>
      </c>
      <c r="H1107" s="85"/>
      <c r="I1107" s="85"/>
      <c r="J1107" s="86"/>
      <c r="K1107" s="86"/>
      <c r="L1107" s="87"/>
      <c r="M1107" s="85"/>
      <c r="N1107" s="87"/>
      <c r="O1107" s="86"/>
      <c r="P1107" s="88"/>
      <c r="Q1107" s="88"/>
      <c r="R1107" s="89"/>
      <c r="T1107" s="38" t="str">
        <f t="shared" si="68"/>
        <v/>
      </c>
    </row>
    <row r="1108" spans="1:22" x14ac:dyDescent="0.15">
      <c r="A1108" s="188"/>
      <c r="G1108" s="74">
        <v>2</v>
      </c>
      <c r="H1108" s="85"/>
      <c r="I1108" s="85"/>
      <c r="J1108" s="86"/>
      <c r="K1108" s="86"/>
      <c r="L1108" s="87"/>
      <c r="M1108" s="85"/>
      <c r="N1108" s="87"/>
      <c r="O1108" s="86"/>
      <c r="P1108" s="88"/>
      <c r="Q1108" s="88"/>
      <c r="R1108" s="89"/>
      <c r="T1108" s="38" t="str">
        <f t="shared" si="68"/>
        <v/>
      </c>
    </row>
    <row r="1109" spans="1:22" x14ac:dyDescent="0.15">
      <c r="A1109" s="188"/>
      <c r="G1109" s="74">
        <v>3</v>
      </c>
      <c r="H1109" s="85"/>
      <c r="I1109" s="85"/>
      <c r="J1109" s="86"/>
      <c r="K1109" s="86"/>
      <c r="L1109" s="87"/>
      <c r="M1109" s="85"/>
      <c r="N1109" s="87"/>
      <c r="O1109" s="86"/>
      <c r="P1109" s="88"/>
      <c r="Q1109" s="88"/>
      <c r="R1109" s="89"/>
      <c r="T1109" s="38" t="str">
        <f t="shared" si="68"/>
        <v/>
      </c>
    </row>
    <row r="1110" spans="1:22" x14ac:dyDescent="0.15">
      <c r="A1110" s="188"/>
    </row>
    <row r="1111" spans="1:22" x14ac:dyDescent="0.15">
      <c r="A1111" s="188">
        <v>70</v>
      </c>
      <c r="B1111" s="71" t="s">
        <v>98</v>
      </c>
      <c r="C1111" s="181" t="str">
        <f>IF(C1095="","",C1095)</f>
        <v/>
      </c>
      <c r="D1111" s="181"/>
      <c r="E1111" s="181"/>
      <c r="G1111" s="169" t="s">
        <v>93</v>
      </c>
      <c r="H1111" s="170" t="s">
        <v>81</v>
      </c>
      <c r="I1111" s="169" t="s">
        <v>87</v>
      </c>
      <c r="J1111" s="169"/>
      <c r="K1111" s="169"/>
      <c r="L1111" s="169"/>
      <c r="M1111" s="169"/>
      <c r="N1111" s="169"/>
      <c r="O1111" s="169"/>
      <c r="P1111" s="169" t="s">
        <v>88</v>
      </c>
      <c r="Q1111" s="169"/>
      <c r="R1111" s="169"/>
      <c r="T1111" s="178" t="s">
        <v>96</v>
      </c>
      <c r="U1111" s="178" t="s">
        <v>95</v>
      </c>
      <c r="V1111" s="178" t="s">
        <v>97</v>
      </c>
    </row>
    <row r="1112" spans="1:22" ht="16.5" customHeight="1" x14ac:dyDescent="0.15">
      <c r="A1112" s="188"/>
      <c r="B1112" s="71" t="s">
        <v>99</v>
      </c>
      <c r="C1112" s="76" t="str">
        <f>IF(C1096="","",C1096)</f>
        <v/>
      </c>
      <c r="D1112" s="77" t="str">
        <f>IF(D1096="","",D1096)</f>
        <v/>
      </c>
      <c r="E1112" s="75"/>
      <c r="G1112" s="169"/>
      <c r="H1112" s="170"/>
      <c r="I1112" s="169" t="s">
        <v>82</v>
      </c>
      <c r="J1112" s="169"/>
      <c r="K1112" s="169"/>
      <c r="L1112" s="169"/>
      <c r="M1112" s="169" t="s">
        <v>5</v>
      </c>
      <c r="N1112" s="169"/>
      <c r="O1112" s="171" t="s">
        <v>94</v>
      </c>
      <c r="P1112" s="170" t="s">
        <v>84</v>
      </c>
      <c r="Q1112" s="170" t="s">
        <v>85</v>
      </c>
      <c r="R1112" s="171" t="s">
        <v>94</v>
      </c>
      <c r="T1112" s="178"/>
      <c r="U1112" s="178"/>
      <c r="V1112" s="178"/>
    </row>
    <row r="1113" spans="1:22" x14ac:dyDescent="0.15">
      <c r="A1113" s="188"/>
      <c r="B1113" s="51"/>
      <c r="C1113" s="51"/>
      <c r="D1113" s="51"/>
      <c r="E1113" s="51"/>
      <c r="G1113" s="169"/>
      <c r="H1113" s="170"/>
      <c r="I1113" s="78" t="s">
        <v>91</v>
      </c>
      <c r="J1113" s="78" t="s">
        <v>86</v>
      </c>
      <c r="K1113" s="78" t="s">
        <v>83</v>
      </c>
      <c r="L1113" s="78" t="s">
        <v>84</v>
      </c>
      <c r="M1113" s="78" t="s">
        <v>92</v>
      </c>
      <c r="N1113" s="78" t="s">
        <v>85</v>
      </c>
      <c r="O1113" s="172"/>
      <c r="P1113" s="170"/>
      <c r="Q1113" s="170"/>
      <c r="R1113" s="172"/>
      <c r="T1113" s="178"/>
      <c r="U1113" s="178"/>
      <c r="V1113" s="178"/>
    </row>
    <row r="1114" spans="1:22" x14ac:dyDescent="0.15">
      <c r="A1114" s="188"/>
      <c r="B1114" s="71" t="s">
        <v>21</v>
      </c>
      <c r="C1114" s="176"/>
      <c r="D1114" s="176"/>
      <c r="G1114" s="74">
        <v>4</v>
      </c>
      <c r="H1114" s="85"/>
      <c r="I1114" s="85"/>
      <c r="J1114" s="86"/>
      <c r="K1114" s="86"/>
      <c r="L1114" s="87"/>
      <c r="M1114" s="85"/>
      <c r="N1114" s="87"/>
      <c r="O1114" s="86"/>
      <c r="P1114" s="88"/>
      <c r="Q1114" s="88"/>
      <c r="R1114" s="89"/>
      <c r="T1114" s="38" t="str">
        <f>IF(H1114="","",1)</f>
        <v/>
      </c>
      <c r="U1114" s="38" t="str">
        <f>IF(COUNTIF(T1114:T1125,"&gt;0")=0,"",1)</f>
        <v/>
      </c>
      <c r="V1114" s="38" t="str">
        <f>IF(U1114=1,COUNTIF(U$10:U1114,"&gt;0"),"")</f>
        <v/>
      </c>
    </row>
    <row r="1115" spans="1:22" x14ac:dyDescent="0.15">
      <c r="A1115" s="188"/>
      <c r="B1115" s="71" t="s">
        <v>154</v>
      </c>
      <c r="C1115" s="179"/>
      <c r="D1115" s="179"/>
      <c r="G1115" s="74">
        <v>5</v>
      </c>
      <c r="H1115" s="85"/>
      <c r="I1115" s="85"/>
      <c r="J1115" s="86"/>
      <c r="K1115" s="86"/>
      <c r="L1115" s="87"/>
      <c r="M1115" s="85"/>
      <c r="N1115" s="87"/>
      <c r="O1115" s="86"/>
      <c r="P1115" s="88"/>
      <c r="Q1115" s="88"/>
      <c r="R1115" s="89"/>
      <c r="T1115" s="38" t="str">
        <f t="shared" ref="T1115:T1125" si="69">IF(H1115="","",1)</f>
        <v/>
      </c>
    </row>
    <row r="1116" spans="1:22" x14ac:dyDescent="0.15">
      <c r="A1116" s="188"/>
      <c r="B1116" s="72" t="s">
        <v>101</v>
      </c>
      <c r="C1116" s="177"/>
      <c r="D1116" s="177"/>
      <c r="G1116" s="74">
        <v>6</v>
      </c>
      <c r="H1116" s="85"/>
      <c r="I1116" s="85"/>
      <c r="J1116" s="86"/>
      <c r="K1116" s="86"/>
      <c r="L1116" s="87"/>
      <c r="M1116" s="85"/>
      <c r="N1116" s="87"/>
      <c r="O1116" s="86"/>
      <c r="P1116" s="88"/>
      <c r="Q1116" s="88"/>
      <c r="R1116" s="89"/>
      <c r="T1116" s="38" t="str">
        <f t="shared" si="69"/>
        <v/>
      </c>
    </row>
    <row r="1117" spans="1:22" x14ac:dyDescent="0.15">
      <c r="A1117" s="188"/>
      <c r="B1117" s="165" t="s">
        <v>102</v>
      </c>
      <c r="C1117" s="182"/>
      <c r="D1117" s="182"/>
      <c r="E1117" s="182"/>
      <c r="G1117" s="74">
        <v>7</v>
      </c>
      <c r="H1117" s="85"/>
      <c r="I1117" s="85"/>
      <c r="J1117" s="86"/>
      <c r="K1117" s="86"/>
      <c r="L1117" s="87"/>
      <c r="M1117" s="85"/>
      <c r="N1117" s="87"/>
      <c r="O1117" s="86"/>
      <c r="P1117" s="88"/>
      <c r="Q1117" s="88"/>
      <c r="R1117" s="89"/>
      <c r="T1117" s="38" t="str">
        <f t="shared" si="69"/>
        <v/>
      </c>
    </row>
    <row r="1118" spans="1:22" x14ac:dyDescent="0.15">
      <c r="A1118" s="188"/>
      <c r="B1118" s="166"/>
      <c r="C1118" s="183"/>
      <c r="D1118" s="183"/>
      <c r="E1118" s="183"/>
      <c r="G1118" s="74">
        <v>8</v>
      </c>
      <c r="H1118" s="85"/>
      <c r="I1118" s="85"/>
      <c r="J1118" s="86"/>
      <c r="K1118" s="86"/>
      <c r="L1118" s="87"/>
      <c r="M1118" s="85"/>
      <c r="N1118" s="87"/>
      <c r="O1118" s="86"/>
      <c r="P1118" s="88"/>
      <c r="Q1118" s="88"/>
      <c r="R1118" s="89"/>
      <c r="T1118" s="38" t="str">
        <f t="shared" si="69"/>
        <v/>
      </c>
    </row>
    <row r="1119" spans="1:22" x14ac:dyDescent="0.15">
      <c r="A1119" s="188"/>
      <c r="G1119" s="74">
        <v>9</v>
      </c>
      <c r="H1119" s="85"/>
      <c r="I1119" s="85"/>
      <c r="J1119" s="86"/>
      <c r="K1119" s="86"/>
      <c r="L1119" s="87"/>
      <c r="M1119" s="85"/>
      <c r="N1119" s="87"/>
      <c r="O1119" s="86"/>
      <c r="P1119" s="88"/>
      <c r="Q1119" s="88"/>
      <c r="R1119" s="89"/>
      <c r="T1119" s="38" t="str">
        <f t="shared" si="69"/>
        <v/>
      </c>
    </row>
    <row r="1120" spans="1:22" x14ac:dyDescent="0.15">
      <c r="A1120" s="188"/>
      <c r="G1120" s="74">
        <v>10</v>
      </c>
      <c r="H1120" s="85"/>
      <c r="I1120" s="85"/>
      <c r="J1120" s="86"/>
      <c r="K1120" s="86"/>
      <c r="L1120" s="87"/>
      <c r="M1120" s="85"/>
      <c r="N1120" s="87"/>
      <c r="O1120" s="86"/>
      <c r="P1120" s="88"/>
      <c r="Q1120" s="88"/>
      <c r="R1120" s="89"/>
      <c r="T1120" s="38" t="str">
        <f t="shared" si="69"/>
        <v/>
      </c>
    </row>
    <row r="1121" spans="1:22" x14ac:dyDescent="0.15">
      <c r="A1121" s="188"/>
      <c r="G1121" s="74">
        <v>11</v>
      </c>
      <c r="H1121" s="85"/>
      <c r="I1121" s="85"/>
      <c r="J1121" s="86"/>
      <c r="K1121" s="86"/>
      <c r="L1121" s="87"/>
      <c r="M1121" s="85"/>
      <c r="N1121" s="87"/>
      <c r="O1121" s="86"/>
      <c r="P1121" s="88"/>
      <c r="Q1121" s="88"/>
      <c r="R1121" s="89"/>
      <c r="T1121" s="38" t="str">
        <f t="shared" si="69"/>
        <v/>
      </c>
    </row>
    <row r="1122" spans="1:22" x14ac:dyDescent="0.15">
      <c r="A1122" s="188"/>
      <c r="G1122" s="74">
        <v>12</v>
      </c>
      <c r="H1122" s="85"/>
      <c r="I1122" s="85"/>
      <c r="J1122" s="86"/>
      <c r="K1122" s="86"/>
      <c r="L1122" s="87"/>
      <c r="M1122" s="85"/>
      <c r="N1122" s="87"/>
      <c r="O1122" s="86"/>
      <c r="P1122" s="88"/>
      <c r="Q1122" s="88"/>
      <c r="R1122" s="89"/>
      <c r="T1122" s="38" t="str">
        <f t="shared" si="69"/>
        <v/>
      </c>
    </row>
    <row r="1123" spans="1:22" x14ac:dyDescent="0.15">
      <c r="A1123" s="188"/>
      <c r="G1123" s="74">
        <v>1</v>
      </c>
      <c r="H1123" s="85"/>
      <c r="I1123" s="85"/>
      <c r="J1123" s="86"/>
      <c r="K1123" s="86"/>
      <c r="L1123" s="87"/>
      <c r="M1123" s="85"/>
      <c r="N1123" s="87"/>
      <c r="O1123" s="86"/>
      <c r="P1123" s="88"/>
      <c r="Q1123" s="88"/>
      <c r="R1123" s="89"/>
      <c r="T1123" s="38" t="str">
        <f t="shared" si="69"/>
        <v/>
      </c>
    </row>
    <row r="1124" spans="1:22" x14ac:dyDescent="0.15">
      <c r="A1124" s="188"/>
      <c r="G1124" s="74">
        <v>2</v>
      </c>
      <c r="H1124" s="85"/>
      <c r="I1124" s="85"/>
      <c r="J1124" s="86"/>
      <c r="K1124" s="86"/>
      <c r="L1124" s="87"/>
      <c r="M1124" s="85"/>
      <c r="N1124" s="87"/>
      <c r="O1124" s="86"/>
      <c r="P1124" s="88"/>
      <c r="Q1124" s="88"/>
      <c r="R1124" s="89"/>
      <c r="T1124" s="38" t="str">
        <f t="shared" si="69"/>
        <v/>
      </c>
    </row>
    <row r="1125" spans="1:22" x14ac:dyDescent="0.15">
      <c r="A1125" s="188"/>
      <c r="G1125" s="74">
        <v>3</v>
      </c>
      <c r="H1125" s="85"/>
      <c r="I1125" s="85"/>
      <c r="J1125" s="86"/>
      <c r="K1125" s="86"/>
      <c r="L1125" s="87"/>
      <c r="M1125" s="85"/>
      <c r="N1125" s="87"/>
      <c r="O1125" s="86"/>
      <c r="P1125" s="88"/>
      <c r="Q1125" s="88"/>
      <c r="R1125" s="89"/>
      <c r="T1125" s="38" t="str">
        <f t="shared" si="69"/>
        <v/>
      </c>
    </row>
    <row r="1126" spans="1:22" x14ac:dyDescent="0.15">
      <c r="A1126" s="188"/>
    </row>
    <row r="1127" spans="1:22" x14ac:dyDescent="0.15">
      <c r="A1127" s="188">
        <v>71</v>
      </c>
      <c r="B1127" s="71" t="s">
        <v>98</v>
      </c>
      <c r="C1127" s="176" t="str">
        <f>IF(C1111="","",C1111)</f>
        <v/>
      </c>
      <c r="D1127" s="176"/>
      <c r="E1127" s="176"/>
      <c r="G1127" s="169" t="s">
        <v>93</v>
      </c>
      <c r="H1127" s="170" t="s">
        <v>81</v>
      </c>
      <c r="I1127" s="169" t="s">
        <v>87</v>
      </c>
      <c r="J1127" s="169"/>
      <c r="K1127" s="169"/>
      <c r="L1127" s="169"/>
      <c r="M1127" s="169"/>
      <c r="N1127" s="169"/>
      <c r="O1127" s="169"/>
      <c r="P1127" s="169" t="s">
        <v>88</v>
      </c>
      <c r="Q1127" s="169"/>
      <c r="R1127" s="169"/>
      <c r="T1127" s="178" t="s">
        <v>96</v>
      </c>
      <c r="U1127" s="178" t="s">
        <v>95</v>
      </c>
      <c r="V1127" s="178" t="s">
        <v>97</v>
      </c>
    </row>
    <row r="1128" spans="1:22" ht="16.5" customHeight="1" x14ac:dyDescent="0.15">
      <c r="A1128" s="188"/>
      <c r="B1128" s="71" t="s">
        <v>99</v>
      </c>
      <c r="C1128" s="83" t="str">
        <f>IF(C1112="","",C1112)</f>
        <v/>
      </c>
      <c r="D1128" s="84" t="str">
        <f>IF(D1112="","",D1112)</f>
        <v/>
      </c>
      <c r="G1128" s="169"/>
      <c r="H1128" s="170"/>
      <c r="I1128" s="169" t="s">
        <v>82</v>
      </c>
      <c r="J1128" s="169"/>
      <c r="K1128" s="169"/>
      <c r="L1128" s="169"/>
      <c r="M1128" s="169" t="s">
        <v>5</v>
      </c>
      <c r="N1128" s="169"/>
      <c r="O1128" s="171" t="s">
        <v>94</v>
      </c>
      <c r="P1128" s="170" t="s">
        <v>84</v>
      </c>
      <c r="Q1128" s="170" t="s">
        <v>85</v>
      </c>
      <c r="R1128" s="171" t="s">
        <v>94</v>
      </c>
      <c r="T1128" s="178"/>
      <c r="U1128" s="178"/>
      <c r="V1128" s="178"/>
    </row>
    <row r="1129" spans="1:22" x14ac:dyDescent="0.15">
      <c r="A1129" s="188"/>
      <c r="G1129" s="169"/>
      <c r="H1129" s="170"/>
      <c r="I1129" s="78" t="s">
        <v>91</v>
      </c>
      <c r="J1129" s="78" t="s">
        <v>86</v>
      </c>
      <c r="K1129" s="78" t="s">
        <v>83</v>
      </c>
      <c r="L1129" s="78" t="s">
        <v>84</v>
      </c>
      <c r="M1129" s="78" t="s">
        <v>92</v>
      </c>
      <c r="N1129" s="78" t="s">
        <v>85</v>
      </c>
      <c r="O1129" s="172"/>
      <c r="P1129" s="170"/>
      <c r="Q1129" s="170"/>
      <c r="R1129" s="172"/>
      <c r="T1129" s="178"/>
      <c r="U1129" s="178"/>
      <c r="V1129" s="178"/>
    </row>
    <row r="1130" spans="1:22" x14ac:dyDescent="0.15">
      <c r="A1130" s="188"/>
      <c r="B1130" s="71" t="s">
        <v>21</v>
      </c>
      <c r="C1130" s="176"/>
      <c r="D1130" s="176"/>
      <c r="G1130" s="74">
        <v>4</v>
      </c>
      <c r="H1130" s="85"/>
      <c r="I1130" s="85"/>
      <c r="J1130" s="86"/>
      <c r="K1130" s="86"/>
      <c r="L1130" s="87"/>
      <c r="M1130" s="85"/>
      <c r="N1130" s="87"/>
      <c r="O1130" s="86"/>
      <c r="P1130" s="88"/>
      <c r="Q1130" s="88"/>
      <c r="R1130" s="89"/>
      <c r="T1130" s="38" t="str">
        <f>IF(H1130="","",1)</f>
        <v/>
      </c>
      <c r="U1130" s="38" t="str">
        <f>IF(COUNTIF(T1130:T1141,"&gt;0")=0,"",1)</f>
        <v/>
      </c>
      <c r="V1130" s="38" t="str">
        <f>IF(U1130=1,COUNTIF(U$10:U1130,"&gt;0"),"")</f>
        <v/>
      </c>
    </row>
    <row r="1131" spans="1:22" x14ac:dyDescent="0.15">
      <c r="A1131" s="188"/>
      <c r="B1131" s="71" t="s">
        <v>154</v>
      </c>
      <c r="C1131" s="179"/>
      <c r="D1131" s="179"/>
      <c r="G1131" s="74">
        <v>5</v>
      </c>
      <c r="H1131" s="85"/>
      <c r="I1131" s="85"/>
      <c r="J1131" s="86"/>
      <c r="K1131" s="86"/>
      <c r="L1131" s="87"/>
      <c r="M1131" s="85"/>
      <c r="N1131" s="87"/>
      <c r="O1131" s="86"/>
      <c r="P1131" s="88"/>
      <c r="Q1131" s="88"/>
      <c r="R1131" s="89"/>
      <c r="T1131" s="38" t="str">
        <f t="shared" ref="T1131:T1141" si="70">IF(H1131="","",1)</f>
        <v/>
      </c>
    </row>
    <row r="1132" spans="1:22" x14ac:dyDescent="0.15">
      <c r="A1132" s="188"/>
      <c r="B1132" s="72" t="s">
        <v>101</v>
      </c>
      <c r="C1132" s="177"/>
      <c r="D1132" s="177"/>
      <c r="G1132" s="74">
        <v>6</v>
      </c>
      <c r="H1132" s="85"/>
      <c r="I1132" s="85"/>
      <c r="J1132" s="86"/>
      <c r="K1132" s="86"/>
      <c r="L1132" s="87"/>
      <c r="M1132" s="85"/>
      <c r="N1132" s="87"/>
      <c r="O1132" s="86"/>
      <c r="P1132" s="88"/>
      <c r="Q1132" s="88"/>
      <c r="R1132" s="89"/>
      <c r="T1132" s="38" t="str">
        <f t="shared" si="70"/>
        <v/>
      </c>
    </row>
    <row r="1133" spans="1:22" x14ac:dyDescent="0.15">
      <c r="A1133" s="188"/>
      <c r="B1133" s="165" t="s">
        <v>102</v>
      </c>
      <c r="C1133" s="182"/>
      <c r="D1133" s="182"/>
      <c r="E1133" s="182"/>
      <c r="G1133" s="74">
        <v>7</v>
      </c>
      <c r="H1133" s="85"/>
      <c r="I1133" s="85"/>
      <c r="J1133" s="86"/>
      <c r="K1133" s="86"/>
      <c r="L1133" s="87"/>
      <c r="M1133" s="85"/>
      <c r="N1133" s="87"/>
      <c r="O1133" s="86"/>
      <c r="P1133" s="88"/>
      <c r="Q1133" s="88"/>
      <c r="R1133" s="89"/>
      <c r="T1133" s="38" t="str">
        <f t="shared" si="70"/>
        <v/>
      </c>
    </row>
    <row r="1134" spans="1:22" x14ac:dyDescent="0.15">
      <c r="A1134" s="188"/>
      <c r="B1134" s="166"/>
      <c r="C1134" s="183"/>
      <c r="D1134" s="183"/>
      <c r="E1134" s="183"/>
      <c r="G1134" s="74">
        <v>8</v>
      </c>
      <c r="H1134" s="85"/>
      <c r="I1134" s="85"/>
      <c r="J1134" s="86"/>
      <c r="K1134" s="86"/>
      <c r="L1134" s="87"/>
      <c r="M1134" s="85"/>
      <c r="N1134" s="87"/>
      <c r="O1134" s="86"/>
      <c r="P1134" s="88"/>
      <c r="Q1134" s="88"/>
      <c r="R1134" s="89"/>
      <c r="T1134" s="38" t="str">
        <f t="shared" si="70"/>
        <v/>
      </c>
    </row>
    <row r="1135" spans="1:22" x14ac:dyDescent="0.15">
      <c r="A1135" s="188"/>
      <c r="G1135" s="74">
        <v>9</v>
      </c>
      <c r="H1135" s="85"/>
      <c r="I1135" s="85"/>
      <c r="J1135" s="86"/>
      <c r="K1135" s="86"/>
      <c r="L1135" s="87"/>
      <c r="M1135" s="85"/>
      <c r="N1135" s="87"/>
      <c r="O1135" s="86"/>
      <c r="P1135" s="88"/>
      <c r="Q1135" s="88"/>
      <c r="R1135" s="89"/>
      <c r="T1135" s="38" t="str">
        <f t="shared" si="70"/>
        <v/>
      </c>
    </row>
    <row r="1136" spans="1:22" x14ac:dyDescent="0.15">
      <c r="A1136" s="188"/>
      <c r="G1136" s="74">
        <v>10</v>
      </c>
      <c r="H1136" s="85"/>
      <c r="I1136" s="85"/>
      <c r="J1136" s="86"/>
      <c r="K1136" s="86"/>
      <c r="L1136" s="87"/>
      <c r="M1136" s="85"/>
      <c r="N1136" s="87"/>
      <c r="O1136" s="86"/>
      <c r="P1136" s="88"/>
      <c r="Q1136" s="88"/>
      <c r="R1136" s="89"/>
      <c r="T1136" s="38" t="str">
        <f t="shared" si="70"/>
        <v/>
      </c>
    </row>
    <row r="1137" spans="1:22" x14ac:dyDescent="0.15">
      <c r="A1137" s="188"/>
      <c r="B1137" s="100"/>
      <c r="C1137" s="100"/>
      <c r="D1137" s="51"/>
      <c r="E1137" s="51"/>
      <c r="G1137" s="74">
        <v>11</v>
      </c>
      <c r="H1137" s="85"/>
      <c r="I1137" s="85"/>
      <c r="J1137" s="86"/>
      <c r="K1137" s="86"/>
      <c r="L1137" s="87"/>
      <c r="M1137" s="85"/>
      <c r="N1137" s="87"/>
      <c r="O1137" s="86"/>
      <c r="P1137" s="88"/>
      <c r="Q1137" s="88"/>
      <c r="R1137" s="89"/>
      <c r="T1137" s="38" t="str">
        <f t="shared" si="70"/>
        <v/>
      </c>
    </row>
    <row r="1138" spans="1:22" x14ac:dyDescent="0.15">
      <c r="A1138" s="188"/>
      <c r="B1138" s="100"/>
      <c r="C1138" s="100"/>
      <c r="D1138" s="51"/>
      <c r="E1138" s="51"/>
      <c r="G1138" s="74">
        <v>12</v>
      </c>
      <c r="H1138" s="85"/>
      <c r="I1138" s="85"/>
      <c r="J1138" s="86"/>
      <c r="K1138" s="86"/>
      <c r="L1138" s="87"/>
      <c r="M1138" s="85"/>
      <c r="N1138" s="87"/>
      <c r="O1138" s="86"/>
      <c r="P1138" s="88"/>
      <c r="Q1138" s="88"/>
      <c r="R1138" s="89"/>
      <c r="T1138" s="38" t="str">
        <f t="shared" si="70"/>
        <v/>
      </c>
    </row>
    <row r="1139" spans="1:22" x14ac:dyDescent="0.15">
      <c r="A1139" s="188"/>
      <c r="B1139" s="51"/>
      <c r="C1139" s="51"/>
      <c r="D1139" s="51"/>
      <c r="E1139" s="51"/>
      <c r="G1139" s="74">
        <v>1</v>
      </c>
      <c r="H1139" s="85"/>
      <c r="I1139" s="85"/>
      <c r="J1139" s="86"/>
      <c r="K1139" s="86"/>
      <c r="L1139" s="87"/>
      <c r="M1139" s="85"/>
      <c r="N1139" s="87"/>
      <c r="O1139" s="86"/>
      <c r="P1139" s="88"/>
      <c r="Q1139" s="88"/>
      <c r="R1139" s="89"/>
      <c r="T1139" s="38" t="str">
        <f t="shared" si="70"/>
        <v/>
      </c>
    </row>
    <row r="1140" spans="1:22" x14ac:dyDescent="0.15">
      <c r="A1140" s="188"/>
      <c r="B1140" s="51"/>
      <c r="C1140" s="51"/>
      <c r="D1140" s="51"/>
      <c r="E1140" s="51"/>
      <c r="G1140" s="74">
        <v>2</v>
      </c>
      <c r="H1140" s="85"/>
      <c r="I1140" s="85"/>
      <c r="J1140" s="86"/>
      <c r="K1140" s="86"/>
      <c r="L1140" s="87"/>
      <c r="M1140" s="85"/>
      <c r="N1140" s="87"/>
      <c r="O1140" s="86"/>
      <c r="P1140" s="88"/>
      <c r="Q1140" s="88"/>
      <c r="R1140" s="89"/>
      <c r="T1140" s="38" t="str">
        <f t="shared" si="70"/>
        <v/>
      </c>
    </row>
    <row r="1141" spans="1:22" x14ac:dyDescent="0.15">
      <c r="A1141" s="188"/>
      <c r="G1141" s="74">
        <v>3</v>
      </c>
      <c r="H1141" s="85"/>
      <c r="I1141" s="85"/>
      <c r="J1141" s="86"/>
      <c r="K1141" s="86"/>
      <c r="L1141" s="87"/>
      <c r="M1141" s="85"/>
      <c r="N1141" s="87"/>
      <c r="O1141" s="86"/>
      <c r="P1141" s="88"/>
      <c r="Q1141" s="88"/>
      <c r="R1141" s="89"/>
      <c r="T1141" s="38" t="str">
        <f t="shared" si="70"/>
        <v/>
      </c>
    </row>
    <row r="1142" spans="1:22" x14ac:dyDescent="0.15">
      <c r="A1142" s="188"/>
    </row>
    <row r="1143" spans="1:22" x14ac:dyDescent="0.15">
      <c r="A1143" s="188">
        <v>72</v>
      </c>
      <c r="B1143" s="71" t="s">
        <v>98</v>
      </c>
      <c r="C1143" s="180" t="str">
        <f>IF(C1127="","",C1127)</f>
        <v/>
      </c>
      <c r="D1143" s="180"/>
      <c r="E1143" s="180"/>
      <c r="G1143" s="169" t="s">
        <v>93</v>
      </c>
      <c r="H1143" s="170" t="s">
        <v>81</v>
      </c>
      <c r="I1143" s="169" t="s">
        <v>87</v>
      </c>
      <c r="J1143" s="169"/>
      <c r="K1143" s="169"/>
      <c r="L1143" s="169"/>
      <c r="M1143" s="169"/>
      <c r="N1143" s="169"/>
      <c r="O1143" s="169"/>
      <c r="P1143" s="169" t="s">
        <v>88</v>
      </c>
      <c r="Q1143" s="169"/>
      <c r="R1143" s="169"/>
      <c r="T1143" s="178" t="s">
        <v>96</v>
      </c>
      <c r="U1143" s="178" t="s">
        <v>95</v>
      </c>
      <c r="V1143" s="178" t="s">
        <v>97</v>
      </c>
    </row>
    <row r="1144" spans="1:22" ht="16.5" customHeight="1" x14ac:dyDescent="0.15">
      <c r="A1144" s="188"/>
      <c r="B1144" s="71" t="s">
        <v>99</v>
      </c>
      <c r="C1144" s="90" t="str">
        <f>IF(C1128="","",C1128)</f>
        <v/>
      </c>
      <c r="D1144" s="91" t="str">
        <f>IF(D1128="","",D1128)</f>
        <v/>
      </c>
      <c r="E1144" s="75"/>
      <c r="G1144" s="169"/>
      <c r="H1144" s="170"/>
      <c r="I1144" s="169" t="s">
        <v>82</v>
      </c>
      <c r="J1144" s="169"/>
      <c r="K1144" s="169"/>
      <c r="L1144" s="169"/>
      <c r="M1144" s="169" t="s">
        <v>5</v>
      </c>
      <c r="N1144" s="169"/>
      <c r="O1144" s="171" t="s">
        <v>94</v>
      </c>
      <c r="P1144" s="170" t="s">
        <v>84</v>
      </c>
      <c r="Q1144" s="170" t="s">
        <v>85</v>
      </c>
      <c r="R1144" s="171" t="s">
        <v>94</v>
      </c>
      <c r="T1144" s="178"/>
      <c r="U1144" s="178"/>
      <c r="V1144" s="178"/>
    </row>
    <row r="1145" spans="1:22" x14ac:dyDescent="0.15">
      <c r="A1145" s="188"/>
      <c r="B1145" s="51"/>
      <c r="C1145" s="51"/>
      <c r="D1145" s="51"/>
      <c r="E1145" s="51"/>
      <c r="G1145" s="169"/>
      <c r="H1145" s="170"/>
      <c r="I1145" s="78" t="s">
        <v>91</v>
      </c>
      <c r="J1145" s="78" t="s">
        <v>86</v>
      </c>
      <c r="K1145" s="78" t="s">
        <v>83</v>
      </c>
      <c r="L1145" s="78" t="s">
        <v>84</v>
      </c>
      <c r="M1145" s="78" t="s">
        <v>92</v>
      </c>
      <c r="N1145" s="78" t="s">
        <v>85</v>
      </c>
      <c r="O1145" s="172"/>
      <c r="P1145" s="170"/>
      <c r="Q1145" s="170"/>
      <c r="R1145" s="172"/>
      <c r="T1145" s="178"/>
      <c r="U1145" s="178"/>
      <c r="V1145" s="178"/>
    </row>
    <row r="1146" spans="1:22" x14ac:dyDescent="0.15">
      <c r="A1146" s="188"/>
      <c r="B1146" s="71" t="s">
        <v>21</v>
      </c>
      <c r="C1146" s="176"/>
      <c r="D1146" s="176"/>
      <c r="G1146" s="74">
        <v>4</v>
      </c>
      <c r="H1146" s="85"/>
      <c r="I1146" s="85"/>
      <c r="J1146" s="86"/>
      <c r="K1146" s="86"/>
      <c r="L1146" s="87"/>
      <c r="M1146" s="85"/>
      <c r="N1146" s="87"/>
      <c r="O1146" s="86"/>
      <c r="P1146" s="88"/>
      <c r="Q1146" s="88"/>
      <c r="R1146" s="89"/>
      <c r="T1146" s="38" t="str">
        <f>IF(H1146="","",1)</f>
        <v/>
      </c>
      <c r="U1146" s="38" t="str">
        <f>IF(COUNTIF(T1146:T1157,"&gt;0")=0,"",1)</f>
        <v/>
      </c>
      <c r="V1146" s="38" t="str">
        <f>IF(U1146=1,COUNTIF(U$10:U1146,"&gt;0"),"")</f>
        <v/>
      </c>
    </row>
    <row r="1147" spans="1:22" x14ac:dyDescent="0.15">
      <c r="A1147" s="188"/>
      <c r="B1147" s="71" t="s">
        <v>154</v>
      </c>
      <c r="C1147" s="179"/>
      <c r="D1147" s="179"/>
      <c r="G1147" s="74">
        <v>5</v>
      </c>
      <c r="H1147" s="85"/>
      <c r="I1147" s="85"/>
      <c r="J1147" s="86"/>
      <c r="K1147" s="86"/>
      <c r="L1147" s="87"/>
      <c r="M1147" s="85"/>
      <c r="N1147" s="87"/>
      <c r="O1147" s="86"/>
      <c r="P1147" s="88"/>
      <c r="Q1147" s="88"/>
      <c r="R1147" s="89"/>
      <c r="T1147" s="38" t="str">
        <f t="shared" ref="T1147:T1157" si="71">IF(H1147="","",1)</f>
        <v/>
      </c>
    </row>
    <row r="1148" spans="1:22" x14ac:dyDescent="0.15">
      <c r="A1148" s="188"/>
      <c r="B1148" s="72" t="s">
        <v>101</v>
      </c>
      <c r="C1148" s="177"/>
      <c r="D1148" s="177"/>
      <c r="G1148" s="74">
        <v>6</v>
      </c>
      <c r="H1148" s="85"/>
      <c r="I1148" s="85"/>
      <c r="J1148" s="86"/>
      <c r="K1148" s="86"/>
      <c r="L1148" s="87"/>
      <c r="M1148" s="85"/>
      <c r="N1148" s="87"/>
      <c r="O1148" s="86"/>
      <c r="P1148" s="88"/>
      <c r="Q1148" s="88"/>
      <c r="R1148" s="89"/>
      <c r="T1148" s="38" t="str">
        <f t="shared" si="71"/>
        <v/>
      </c>
    </row>
    <row r="1149" spans="1:22" x14ac:dyDescent="0.15">
      <c r="A1149" s="188"/>
      <c r="B1149" s="165" t="s">
        <v>102</v>
      </c>
      <c r="C1149" s="182"/>
      <c r="D1149" s="182"/>
      <c r="E1149" s="182"/>
      <c r="G1149" s="74">
        <v>7</v>
      </c>
      <c r="H1149" s="85"/>
      <c r="I1149" s="85"/>
      <c r="J1149" s="86"/>
      <c r="K1149" s="86"/>
      <c r="L1149" s="87"/>
      <c r="M1149" s="85"/>
      <c r="N1149" s="87"/>
      <c r="O1149" s="86"/>
      <c r="P1149" s="88"/>
      <c r="Q1149" s="88"/>
      <c r="R1149" s="89"/>
      <c r="T1149" s="38" t="str">
        <f t="shared" si="71"/>
        <v/>
      </c>
    </row>
    <row r="1150" spans="1:22" x14ac:dyDescent="0.15">
      <c r="A1150" s="188"/>
      <c r="B1150" s="166"/>
      <c r="C1150" s="183"/>
      <c r="D1150" s="183"/>
      <c r="E1150" s="183"/>
      <c r="G1150" s="74">
        <v>8</v>
      </c>
      <c r="H1150" s="85"/>
      <c r="I1150" s="85"/>
      <c r="J1150" s="86"/>
      <c r="K1150" s="86"/>
      <c r="L1150" s="87"/>
      <c r="M1150" s="85"/>
      <c r="N1150" s="87"/>
      <c r="O1150" s="86"/>
      <c r="P1150" s="88"/>
      <c r="Q1150" s="88"/>
      <c r="R1150" s="89"/>
      <c r="T1150" s="38" t="str">
        <f t="shared" si="71"/>
        <v/>
      </c>
    </row>
    <row r="1151" spans="1:22" x14ac:dyDescent="0.15">
      <c r="A1151" s="188"/>
      <c r="G1151" s="74">
        <v>9</v>
      </c>
      <c r="H1151" s="85"/>
      <c r="I1151" s="85"/>
      <c r="J1151" s="86"/>
      <c r="K1151" s="86"/>
      <c r="L1151" s="87"/>
      <c r="M1151" s="85"/>
      <c r="N1151" s="87"/>
      <c r="O1151" s="86"/>
      <c r="P1151" s="88"/>
      <c r="Q1151" s="88"/>
      <c r="R1151" s="89"/>
      <c r="T1151" s="38" t="str">
        <f t="shared" si="71"/>
        <v/>
      </c>
    </row>
    <row r="1152" spans="1:22" x14ac:dyDescent="0.15">
      <c r="A1152" s="188"/>
      <c r="G1152" s="74">
        <v>10</v>
      </c>
      <c r="H1152" s="85"/>
      <c r="I1152" s="85"/>
      <c r="J1152" s="86"/>
      <c r="K1152" s="86"/>
      <c r="L1152" s="87"/>
      <c r="M1152" s="85"/>
      <c r="N1152" s="87"/>
      <c r="O1152" s="86"/>
      <c r="P1152" s="88"/>
      <c r="Q1152" s="88"/>
      <c r="R1152" s="89"/>
      <c r="T1152" s="38" t="str">
        <f t="shared" si="71"/>
        <v/>
      </c>
    </row>
    <row r="1153" spans="1:22" x14ac:dyDescent="0.15">
      <c r="A1153" s="188"/>
      <c r="G1153" s="74">
        <v>11</v>
      </c>
      <c r="H1153" s="85"/>
      <c r="I1153" s="85"/>
      <c r="J1153" s="86"/>
      <c r="K1153" s="86"/>
      <c r="L1153" s="87"/>
      <c r="M1153" s="85"/>
      <c r="N1153" s="87"/>
      <c r="O1153" s="86"/>
      <c r="P1153" s="88"/>
      <c r="Q1153" s="88"/>
      <c r="R1153" s="89"/>
      <c r="T1153" s="38" t="str">
        <f t="shared" si="71"/>
        <v/>
      </c>
    </row>
    <row r="1154" spans="1:22" x14ac:dyDescent="0.15">
      <c r="A1154" s="188"/>
      <c r="G1154" s="74">
        <v>12</v>
      </c>
      <c r="H1154" s="85"/>
      <c r="I1154" s="85"/>
      <c r="J1154" s="86"/>
      <c r="K1154" s="86"/>
      <c r="L1154" s="87"/>
      <c r="M1154" s="85"/>
      <c r="N1154" s="87"/>
      <c r="O1154" s="86"/>
      <c r="P1154" s="88"/>
      <c r="Q1154" s="88"/>
      <c r="R1154" s="89"/>
      <c r="T1154" s="38" t="str">
        <f t="shared" si="71"/>
        <v/>
      </c>
    </row>
    <row r="1155" spans="1:22" x14ac:dyDescent="0.15">
      <c r="A1155" s="188"/>
      <c r="G1155" s="74">
        <v>1</v>
      </c>
      <c r="H1155" s="85"/>
      <c r="I1155" s="85"/>
      <c r="J1155" s="86"/>
      <c r="K1155" s="86"/>
      <c r="L1155" s="87"/>
      <c r="M1155" s="85"/>
      <c r="N1155" s="87"/>
      <c r="O1155" s="86"/>
      <c r="P1155" s="88"/>
      <c r="Q1155" s="88"/>
      <c r="R1155" s="89"/>
      <c r="T1155" s="38" t="str">
        <f t="shared" si="71"/>
        <v/>
      </c>
    </row>
    <row r="1156" spans="1:22" x14ac:dyDescent="0.15">
      <c r="A1156" s="188"/>
      <c r="G1156" s="74">
        <v>2</v>
      </c>
      <c r="H1156" s="85"/>
      <c r="I1156" s="85"/>
      <c r="J1156" s="86"/>
      <c r="K1156" s="86"/>
      <c r="L1156" s="87"/>
      <c r="M1156" s="85"/>
      <c r="N1156" s="87"/>
      <c r="O1156" s="86"/>
      <c r="P1156" s="88"/>
      <c r="Q1156" s="88"/>
      <c r="R1156" s="89"/>
      <c r="T1156" s="38" t="str">
        <f t="shared" si="71"/>
        <v/>
      </c>
    </row>
    <row r="1157" spans="1:22" x14ac:dyDescent="0.15">
      <c r="A1157" s="188"/>
      <c r="G1157" s="74">
        <v>3</v>
      </c>
      <c r="H1157" s="85"/>
      <c r="I1157" s="85"/>
      <c r="J1157" s="86"/>
      <c r="K1157" s="86"/>
      <c r="L1157" s="87"/>
      <c r="M1157" s="85"/>
      <c r="N1157" s="87"/>
      <c r="O1157" s="86"/>
      <c r="P1157" s="88"/>
      <c r="Q1157" s="88"/>
      <c r="R1157" s="89"/>
      <c r="T1157" s="38" t="str">
        <f t="shared" si="71"/>
        <v/>
      </c>
    </row>
    <row r="1158" spans="1:22" x14ac:dyDescent="0.15">
      <c r="A1158" s="188"/>
    </row>
    <row r="1159" spans="1:22" x14ac:dyDescent="0.15">
      <c r="A1159" s="188">
        <v>73</v>
      </c>
      <c r="B1159" s="71" t="s">
        <v>98</v>
      </c>
      <c r="C1159" s="181" t="str">
        <f>IF(C1143="","",C1143)</f>
        <v/>
      </c>
      <c r="D1159" s="181"/>
      <c r="E1159" s="181"/>
      <c r="G1159" s="169" t="s">
        <v>93</v>
      </c>
      <c r="H1159" s="170" t="s">
        <v>81</v>
      </c>
      <c r="I1159" s="169" t="s">
        <v>87</v>
      </c>
      <c r="J1159" s="169"/>
      <c r="K1159" s="169"/>
      <c r="L1159" s="169"/>
      <c r="M1159" s="169"/>
      <c r="N1159" s="169"/>
      <c r="O1159" s="169"/>
      <c r="P1159" s="169" t="s">
        <v>88</v>
      </c>
      <c r="Q1159" s="169"/>
      <c r="R1159" s="169"/>
      <c r="T1159" s="178" t="s">
        <v>96</v>
      </c>
      <c r="U1159" s="178" t="s">
        <v>95</v>
      </c>
      <c r="V1159" s="178" t="s">
        <v>97</v>
      </c>
    </row>
    <row r="1160" spans="1:22" ht="16.5" customHeight="1" x14ac:dyDescent="0.15">
      <c r="A1160" s="188"/>
      <c r="B1160" s="71" t="s">
        <v>99</v>
      </c>
      <c r="C1160" s="76" t="str">
        <f>IF(C1144="","",C1144)</f>
        <v/>
      </c>
      <c r="D1160" s="77" t="str">
        <f>IF(D1144="","",D1144)</f>
        <v/>
      </c>
      <c r="E1160" s="75"/>
      <c r="G1160" s="169"/>
      <c r="H1160" s="170"/>
      <c r="I1160" s="169" t="s">
        <v>82</v>
      </c>
      <c r="J1160" s="169"/>
      <c r="K1160" s="169"/>
      <c r="L1160" s="169"/>
      <c r="M1160" s="169" t="s">
        <v>5</v>
      </c>
      <c r="N1160" s="169"/>
      <c r="O1160" s="171" t="s">
        <v>94</v>
      </c>
      <c r="P1160" s="170" t="s">
        <v>84</v>
      </c>
      <c r="Q1160" s="170" t="s">
        <v>85</v>
      </c>
      <c r="R1160" s="171" t="s">
        <v>94</v>
      </c>
      <c r="T1160" s="178"/>
      <c r="U1160" s="178"/>
      <c r="V1160" s="178"/>
    </row>
    <row r="1161" spans="1:22" x14ac:dyDescent="0.15">
      <c r="A1161" s="188"/>
      <c r="B1161" s="51"/>
      <c r="C1161" s="51"/>
      <c r="D1161" s="51"/>
      <c r="E1161" s="51"/>
      <c r="G1161" s="169"/>
      <c r="H1161" s="170"/>
      <c r="I1161" s="78" t="s">
        <v>91</v>
      </c>
      <c r="J1161" s="78" t="s">
        <v>86</v>
      </c>
      <c r="K1161" s="78" t="s">
        <v>83</v>
      </c>
      <c r="L1161" s="78" t="s">
        <v>84</v>
      </c>
      <c r="M1161" s="78" t="s">
        <v>92</v>
      </c>
      <c r="N1161" s="78" t="s">
        <v>85</v>
      </c>
      <c r="O1161" s="172"/>
      <c r="P1161" s="170"/>
      <c r="Q1161" s="170"/>
      <c r="R1161" s="172"/>
      <c r="T1161" s="178"/>
      <c r="U1161" s="178"/>
      <c r="V1161" s="178"/>
    </row>
    <row r="1162" spans="1:22" x14ac:dyDescent="0.15">
      <c r="A1162" s="188"/>
      <c r="B1162" s="71" t="s">
        <v>21</v>
      </c>
      <c r="C1162" s="184"/>
      <c r="D1162" s="185"/>
      <c r="G1162" s="74">
        <v>4</v>
      </c>
      <c r="H1162" s="85"/>
      <c r="I1162" s="85"/>
      <c r="J1162" s="86"/>
      <c r="K1162" s="86"/>
      <c r="L1162" s="87"/>
      <c r="M1162" s="85"/>
      <c r="N1162" s="87"/>
      <c r="O1162" s="86"/>
      <c r="P1162" s="88"/>
      <c r="Q1162" s="88"/>
      <c r="R1162" s="89"/>
      <c r="T1162" s="38" t="str">
        <f>IF(H1162="","",1)</f>
        <v/>
      </c>
      <c r="U1162" s="38" t="str">
        <f>IF(COUNTIF(T1162:T1173,"&gt;0")=0,"",1)</f>
        <v/>
      </c>
      <c r="V1162" s="38" t="str">
        <f>IF(U1162=1,COUNTIF(U$10:U1162,"&gt;0"),"")</f>
        <v/>
      </c>
    </row>
    <row r="1163" spans="1:22" x14ac:dyDescent="0.15">
      <c r="A1163" s="188"/>
      <c r="B1163" s="71" t="s">
        <v>154</v>
      </c>
      <c r="C1163" s="186"/>
      <c r="D1163" s="187"/>
      <c r="G1163" s="74">
        <v>5</v>
      </c>
      <c r="H1163" s="85"/>
      <c r="I1163" s="85"/>
      <c r="J1163" s="86"/>
      <c r="K1163" s="86"/>
      <c r="L1163" s="87"/>
      <c r="M1163" s="85"/>
      <c r="N1163" s="87"/>
      <c r="O1163" s="86"/>
      <c r="P1163" s="88"/>
      <c r="Q1163" s="88"/>
      <c r="R1163" s="89"/>
      <c r="T1163" s="38" t="str">
        <f t="shared" ref="T1163:T1173" si="72">IF(H1163="","",1)</f>
        <v/>
      </c>
    </row>
    <row r="1164" spans="1:22" x14ac:dyDescent="0.15">
      <c r="A1164" s="188"/>
      <c r="B1164" s="72" t="s">
        <v>101</v>
      </c>
      <c r="C1164" s="184"/>
      <c r="D1164" s="185"/>
      <c r="G1164" s="74">
        <v>6</v>
      </c>
      <c r="H1164" s="85"/>
      <c r="I1164" s="85"/>
      <c r="J1164" s="86"/>
      <c r="K1164" s="86"/>
      <c r="L1164" s="87"/>
      <c r="M1164" s="85"/>
      <c r="N1164" s="87"/>
      <c r="O1164" s="86"/>
      <c r="P1164" s="88"/>
      <c r="Q1164" s="88"/>
      <c r="R1164" s="89"/>
      <c r="T1164" s="38" t="str">
        <f t="shared" si="72"/>
        <v/>
      </c>
    </row>
    <row r="1165" spans="1:22" x14ac:dyDescent="0.15">
      <c r="A1165" s="188"/>
      <c r="B1165" s="165" t="s">
        <v>102</v>
      </c>
      <c r="C1165" s="182"/>
      <c r="D1165" s="182"/>
      <c r="E1165" s="182"/>
      <c r="G1165" s="74">
        <v>7</v>
      </c>
      <c r="H1165" s="85"/>
      <c r="I1165" s="85"/>
      <c r="J1165" s="86"/>
      <c r="K1165" s="86"/>
      <c r="L1165" s="87"/>
      <c r="M1165" s="85"/>
      <c r="N1165" s="87"/>
      <c r="O1165" s="86"/>
      <c r="P1165" s="88"/>
      <c r="Q1165" s="88"/>
      <c r="R1165" s="89"/>
      <c r="T1165" s="38" t="str">
        <f t="shared" si="72"/>
        <v/>
      </c>
    </row>
    <row r="1166" spans="1:22" x14ac:dyDescent="0.15">
      <c r="A1166" s="188"/>
      <c r="B1166" s="166"/>
      <c r="C1166" s="183"/>
      <c r="D1166" s="183"/>
      <c r="E1166" s="183"/>
      <c r="G1166" s="74">
        <v>8</v>
      </c>
      <c r="H1166" s="85"/>
      <c r="I1166" s="85"/>
      <c r="J1166" s="86"/>
      <c r="K1166" s="86"/>
      <c r="L1166" s="87"/>
      <c r="M1166" s="85"/>
      <c r="N1166" s="87"/>
      <c r="O1166" s="86"/>
      <c r="P1166" s="88"/>
      <c r="Q1166" s="88"/>
      <c r="R1166" s="89"/>
      <c r="T1166" s="38" t="str">
        <f t="shared" si="72"/>
        <v/>
      </c>
    </row>
    <row r="1167" spans="1:22" x14ac:dyDescent="0.15">
      <c r="A1167" s="188"/>
      <c r="G1167" s="74">
        <v>9</v>
      </c>
      <c r="H1167" s="85"/>
      <c r="I1167" s="85"/>
      <c r="J1167" s="86"/>
      <c r="K1167" s="86"/>
      <c r="L1167" s="87"/>
      <c r="M1167" s="85"/>
      <c r="N1167" s="87"/>
      <c r="O1167" s="86"/>
      <c r="P1167" s="88"/>
      <c r="Q1167" s="88"/>
      <c r="R1167" s="89"/>
      <c r="T1167" s="38" t="str">
        <f t="shared" si="72"/>
        <v/>
      </c>
    </row>
    <row r="1168" spans="1:22" x14ac:dyDescent="0.15">
      <c r="A1168" s="188"/>
      <c r="G1168" s="74">
        <v>10</v>
      </c>
      <c r="H1168" s="85"/>
      <c r="I1168" s="85"/>
      <c r="J1168" s="86"/>
      <c r="K1168" s="86"/>
      <c r="L1168" s="87"/>
      <c r="M1168" s="85"/>
      <c r="N1168" s="87"/>
      <c r="O1168" s="86"/>
      <c r="P1168" s="88"/>
      <c r="Q1168" s="88"/>
      <c r="R1168" s="89"/>
      <c r="T1168" s="38" t="str">
        <f t="shared" si="72"/>
        <v/>
      </c>
    </row>
    <row r="1169" spans="1:22" x14ac:dyDescent="0.15">
      <c r="A1169" s="188"/>
      <c r="G1169" s="74">
        <v>11</v>
      </c>
      <c r="H1169" s="85"/>
      <c r="I1169" s="85"/>
      <c r="J1169" s="86"/>
      <c r="K1169" s="86"/>
      <c r="L1169" s="87"/>
      <c r="M1169" s="85"/>
      <c r="N1169" s="87"/>
      <c r="O1169" s="86"/>
      <c r="P1169" s="88"/>
      <c r="Q1169" s="88"/>
      <c r="R1169" s="89"/>
      <c r="T1169" s="38" t="str">
        <f t="shared" si="72"/>
        <v/>
      </c>
    </row>
    <row r="1170" spans="1:22" x14ac:dyDescent="0.15">
      <c r="A1170" s="188"/>
      <c r="G1170" s="74">
        <v>12</v>
      </c>
      <c r="H1170" s="85"/>
      <c r="I1170" s="85"/>
      <c r="J1170" s="86"/>
      <c r="K1170" s="86"/>
      <c r="L1170" s="87"/>
      <c r="M1170" s="85"/>
      <c r="N1170" s="87"/>
      <c r="O1170" s="86"/>
      <c r="P1170" s="88"/>
      <c r="Q1170" s="88"/>
      <c r="R1170" s="89"/>
      <c r="T1170" s="38" t="str">
        <f t="shared" si="72"/>
        <v/>
      </c>
    </row>
    <row r="1171" spans="1:22" x14ac:dyDescent="0.15">
      <c r="A1171" s="188"/>
      <c r="G1171" s="74">
        <v>1</v>
      </c>
      <c r="H1171" s="85"/>
      <c r="I1171" s="85"/>
      <c r="J1171" s="86"/>
      <c r="K1171" s="86"/>
      <c r="L1171" s="87"/>
      <c r="M1171" s="85"/>
      <c r="N1171" s="87"/>
      <c r="O1171" s="86"/>
      <c r="P1171" s="88"/>
      <c r="Q1171" s="88"/>
      <c r="R1171" s="89"/>
      <c r="T1171" s="38" t="str">
        <f t="shared" si="72"/>
        <v/>
      </c>
    </row>
    <row r="1172" spans="1:22" x14ac:dyDescent="0.15">
      <c r="A1172" s="188"/>
      <c r="G1172" s="74">
        <v>2</v>
      </c>
      <c r="H1172" s="85"/>
      <c r="I1172" s="85"/>
      <c r="J1172" s="86"/>
      <c r="K1172" s="86"/>
      <c r="L1172" s="87"/>
      <c r="M1172" s="85"/>
      <c r="N1172" s="87"/>
      <c r="O1172" s="86"/>
      <c r="P1172" s="88"/>
      <c r="Q1172" s="88"/>
      <c r="R1172" s="89"/>
      <c r="T1172" s="38" t="str">
        <f t="shared" si="72"/>
        <v/>
      </c>
    </row>
    <row r="1173" spans="1:22" x14ac:dyDescent="0.15">
      <c r="A1173" s="188"/>
      <c r="G1173" s="74">
        <v>3</v>
      </c>
      <c r="H1173" s="85"/>
      <c r="I1173" s="85"/>
      <c r="J1173" s="86"/>
      <c r="K1173" s="86"/>
      <c r="L1173" s="87"/>
      <c r="M1173" s="85"/>
      <c r="N1173" s="87"/>
      <c r="O1173" s="86"/>
      <c r="P1173" s="88"/>
      <c r="Q1173" s="88"/>
      <c r="R1173" s="89"/>
      <c r="T1173" s="38" t="str">
        <f t="shared" si="72"/>
        <v/>
      </c>
    </row>
    <row r="1174" spans="1:22" x14ac:dyDescent="0.15">
      <c r="A1174" s="188"/>
    </row>
    <row r="1175" spans="1:22" x14ac:dyDescent="0.15">
      <c r="A1175" s="188">
        <v>74</v>
      </c>
      <c r="B1175" s="71" t="s">
        <v>98</v>
      </c>
      <c r="C1175" s="181" t="str">
        <f>IF(C1159="","",C1159)</f>
        <v/>
      </c>
      <c r="D1175" s="181"/>
      <c r="E1175" s="181"/>
      <c r="G1175" s="169" t="s">
        <v>93</v>
      </c>
      <c r="H1175" s="170" t="s">
        <v>81</v>
      </c>
      <c r="I1175" s="169" t="s">
        <v>87</v>
      </c>
      <c r="J1175" s="169"/>
      <c r="K1175" s="169"/>
      <c r="L1175" s="169"/>
      <c r="M1175" s="169"/>
      <c r="N1175" s="169"/>
      <c r="O1175" s="169"/>
      <c r="P1175" s="169" t="s">
        <v>88</v>
      </c>
      <c r="Q1175" s="169"/>
      <c r="R1175" s="169"/>
      <c r="T1175" s="178" t="s">
        <v>96</v>
      </c>
      <c r="U1175" s="178" t="s">
        <v>95</v>
      </c>
      <c r="V1175" s="178" t="s">
        <v>97</v>
      </c>
    </row>
    <row r="1176" spans="1:22" ht="16.5" customHeight="1" x14ac:dyDescent="0.15">
      <c r="A1176" s="188"/>
      <c r="B1176" s="71" t="s">
        <v>99</v>
      </c>
      <c r="C1176" s="76" t="str">
        <f>IF(C1160="","",C1160)</f>
        <v/>
      </c>
      <c r="D1176" s="77" t="str">
        <f>IF(D1160="","",D1160)</f>
        <v/>
      </c>
      <c r="E1176" s="75"/>
      <c r="G1176" s="169"/>
      <c r="H1176" s="170"/>
      <c r="I1176" s="169" t="s">
        <v>82</v>
      </c>
      <c r="J1176" s="169"/>
      <c r="K1176" s="169"/>
      <c r="L1176" s="169"/>
      <c r="M1176" s="169" t="s">
        <v>5</v>
      </c>
      <c r="N1176" s="169"/>
      <c r="O1176" s="171" t="s">
        <v>94</v>
      </c>
      <c r="P1176" s="170" t="s">
        <v>84</v>
      </c>
      <c r="Q1176" s="170" t="s">
        <v>85</v>
      </c>
      <c r="R1176" s="171" t="s">
        <v>94</v>
      </c>
      <c r="T1176" s="178"/>
      <c r="U1176" s="178"/>
      <c r="V1176" s="178"/>
    </row>
    <row r="1177" spans="1:22" x14ac:dyDescent="0.15">
      <c r="A1177" s="188"/>
      <c r="B1177" s="51"/>
      <c r="C1177" s="51"/>
      <c r="D1177" s="51"/>
      <c r="E1177" s="51"/>
      <c r="G1177" s="169"/>
      <c r="H1177" s="170"/>
      <c r="I1177" s="78" t="s">
        <v>91</v>
      </c>
      <c r="J1177" s="78" t="s">
        <v>86</v>
      </c>
      <c r="K1177" s="78" t="s">
        <v>83</v>
      </c>
      <c r="L1177" s="78" t="s">
        <v>84</v>
      </c>
      <c r="M1177" s="78" t="s">
        <v>92</v>
      </c>
      <c r="N1177" s="78" t="s">
        <v>85</v>
      </c>
      <c r="O1177" s="172"/>
      <c r="P1177" s="170"/>
      <c r="Q1177" s="170"/>
      <c r="R1177" s="172"/>
      <c r="T1177" s="178"/>
      <c r="U1177" s="178"/>
      <c r="V1177" s="178"/>
    </row>
    <row r="1178" spans="1:22" x14ac:dyDescent="0.15">
      <c r="A1178" s="188"/>
      <c r="B1178" s="71" t="s">
        <v>21</v>
      </c>
      <c r="C1178" s="176"/>
      <c r="D1178" s="176"/>
      <c r="G1178" s="74">
        <v>4</v>
      </c>
      <c r="H1178" s="85"/>
      <c r="I1178" s="85"/>
      <c r="J1178" s="86"/>
      <c r="K1178" s="86"/>
      <c r="L1178" s="87"/>
      <c r="M1178" s="85"/>
      <c r="N1178" s="87"/>
      <c r="O1178" s="86"/>
      <c r="P1178" s="88"/>
      <c r="Q1178" s="88"/>
      <c r="R1178" s="89"/>
      <c r="T1178" s="38" t="str">
        <f>IF(H1178="","",1)</f>
        <v/>
      </c>
      <c r="U1178" s="38" t="str">
        <f>IF(COUNTIF(T1178:T1189,"&gt;0")=0,"",1)</f>
        <v/>
      </c>
      <c r="V1178" s="38" t="str">
        <f>IF(U1178=1,COUNTIF(U$10:U1178,"&gt;0"),"")</f>
        <v/>
      </c>
    </row>
    <row r="1179" spans="1:22" x14ac:dyDescent="0.15">
      <c r="A1179" s="188"/>
      <c r="B1179" s="71" t="s">
        <v>154</v>
      </c>
      <c r="C1179" s="179"/>
      <c r="D1179" s="179"/>
      <c r="G1179" s="74">
        <v>5</v>
      </c>
      <c r="H1179" s="85"/>
      <c r="I1179" s="85"/>
      <c r="J1179" s="86"/>
      <c r="K1179" s="86"/>
      <c r="L1179" s="87"/>
      <c r="M1179" s="85"/>
      <c r="N1179" s="87"/>
      <c r="O1179" s="86"/>
      <c r="P1179" s="88"/>
      <c r="Q1179" s="88"/>
      <c r="R1179" s="89"/>
      <c r="T1179" s="38" t="str">
        <f t="shared" ref="T1179:T1189" si="73">IF(H1179="","",1)</f>
        <v/>
      </c>
    </row>
    <row r="1180" spans="1:22" x14ac:dyDescent="0.15">
      <c r="A1180" s="188"/>
      <c r="B1180" s="72" t="s">
        <v>101</v>
      </c>
      <c r="C1180" s="177"/>
      <c r="D1180" s="177"/>
      <c r="G1180" s="74">
        <v>6</v>
      </c>
      <c r="H1180" s="85"/>
      <c r="I1180" s="85"/>
      <c r="J1180" s="86"/>
      <c r="K1180" s="86"/>
      <c r="L1180" s="87"/>
      <c r="M1180" s="85"/>
      <c r="N1180" s="87"/>
      <c r="O1180" s="86"/>
      <c r="P1180" s="88"/>
      <c r="Q1180" s="88"/>
      <c r="R1180" s="89"/>
      <c r="T1180" s="38" t="str">
        <f t="shared" si="73"/>
        <v/>
      </c>
    </row>
    <row r="1181" spans="1:22" x14ac:dyDescent="0.15">
      <c r="A1181" s="188"/>
      <c r="B1181" s="165" t="s">
        <v>102</v>
      </c>
      <c r="C1181" s="182"/>
      <c r="D1181" s="182"/>
      <c r="E1181" s="182"/>
      <c r="G1181" s="74">
        <v>7</v>
      </c>
      <c r="H1181" s="85"/>
      <c r="I1181" s="85"/>
      <c r="J1181" s="86"/>
      <c r="K1181" s="86"/>
      <c r="L1181" s="87"/>
      <c r="M1181" s="85"/>
      <c r="N1181" s="87"/>
      <c r="O1181" s="86"/>
      <c r="P1181" s="88"/>
      <c r="Q1181" s="88"/>
      <c r="R1181" s="89"/>
      <c r="T1181" s="38" t="str">
        <f t="shared" si="73"/>
        <v/>
      </c>
    </row>
    <row r="1182" spans="1:22" x14ac:dyDescent="0.15">
      <c r="A1182" s="188"/>
      <c r="B1182" s="166"/>
      <c r="C1182" s="183"/>
      <c r="D1182" s="183"/>
      <c r="E1182" s="183"/>
      <c r="G1182" s="74">
        <v>8</v>
      </c>
      <c r="H1182" s="85"/>
      <c r="I1182" s="85"/>
      <c r="J1182" s="86"/>
      <c r="K1182" s="86"/>
      <c r="L1182" s="87"/>
      <c r="M1182" s="85"/>
      <c r="N1182" s="87"/>
      <c r="O1182" s="86"/>
      <c r="P1182" s="88"/>
      <c r="Q1182" s="88"/>
      <c r="R1182" s="89"/>
      <c r="T1182" s="38" t="str">
        <f t="shared" si="73"/>
        <v/>
      </c>
    </row>
    <row r="1183" spans="1:22" x14ac:dyDescent="0.15">
      <c r="A1183" s="188"/>
      <c r="G1183" s="74">
        <v>9</v>
      </c>
      <c r="H1183" s="85"/>
      <c r="I1183" s="85"/>
      <c r="J1183" s="86"/>
      <c r="K1183" s="86"/>
      <c r="L1183" s="87"/>
      <c r="M1183" s="85"/>
      <c r="N1183" s="87"/>
      <c r="O1183" s="86"/>
      <c r="P1183" s="88"/>
      <c r="Q1183" s="88"/>
      <c r="R1183" s="89"/>
      <c r="T1183" s="38" t="str">
        <f t="shared" si="73"/>
        <v/>
      </c>
    </row>
    <row r="1184" spans="1:22" x14ac:dyDescent="0.15">
      <c r="A1184" s="188"/>
      <c r="G1184" s="74">
        <v>10</v>
      </c>
      <c r="H1184" s="85"/>
      <c r="I1184" s="85"/>
      <c r="J1184" s="86"/>
      <c r="K1184" s="86"/>
      <c r="L1184" s="87"/>
      <c r="M1184" s="85"/>
      <c r="N1184" s="87"/>
      <c r="O1184" s="86"/>
      <c r="P1184" s="88"/>
      <c r="Q1184" s="88"/>
      <c r="R1184" s="89"/>
      <c r="T1184" s="38" t="str">
        <f t="shared" si="73"/>
        <v/>
      </c>
    </row>
    <row r="1185" spans="1:22" x14ac:dyDescent="0.15">
      <c r="A1185" s="188"/>
      <c r="G1185" s="74">
        <v>11</v>
      </c>
      <c r="H1185" s="85"/>
      <c r="I1185" s="85"/>
      <c r="J1185" s="86"/>
      <c r="K1185" s="86"/>
      <c r="L1185" s="87"/>
      <c r="M1185" s="85"/>
      <c r="N1185" s="87"/>
      <c r="O1185" s="86"/>
      <c r="P1185" s="88"/>
      <c r="Q1185" s="88"/>
      <c r="R1185" s="89"/>
      <c r="T1185" s="38" t="str">
        <f t="shared" si="73"/>
        <v/>
      </c>
    </row>
    <row r="1186" spans="1:22" x14ac:dyDescent="0.15">
      <c r="A1186" s="188"/>
      <c r="G1186" s="74">
        <v>12</v>
      </c>
      <c r="H1186" s="85"/>
      <c r="I1186" s="85"/>
      <c r="J1186" s="86"/>
      <c r="K1186" s="86"/>
      <c r="L1186" s="87"/>
      <c r="M1186" s="85"/>
      <c r="N1186" s="87"/>
      <c r="O1186" s="86"/>
      <c r="P1186" s="88"/>
      <c r="Q1186" s="88"/>
      <c r="R1186" s="89"/>
      <c r="T1186" s="38" t="str">
        <f t="shared" si="73"/>
        <v/>
      </c>
    </row>
    <row r="1187" spans="1:22" x14ac:dyDescent="0.15">
      <c r="A1187" s="188"/>
      <c r="G1187" s="74">
        <v>1</v>
      </c>
      <c r="H1187" s="85"/>
      <c r="I1187" s="85"/>
      <c r="J1187" s="86"/>
      <c r="K1187" s="86"/>
      <c r="L1187" s="87"/>
      <c r="M1187" s="85"/>
      <c r="N1187" s="87"/>
      <c r="O1187" s="86"/>
      <c r="P1187" s="88"/>
      <c r="Q1187" s="88"/>
      <c r="R1187" s="89"/>
      <c r="T1187" s="38" t="str">
        <f t="shared" si="73"/>
        <v/>
      </c>
    </row>
    <row r="1188" spans="1:22" x14ac:dyDescent="0.15">
      <c r="A1188" s="188"/>
      <c r="G1188" s="74">
        <v>2</v>
      </c>
      <c r="H1188" s="85"/>
      <c r="I1188" s="85"/>
      <c r="J1188" s="86"/>
      <c r="K1188" s="86"/>
      <c r="L1188" s="87"/>
      <c r="M1188" s="85"/>
      <c r="N1188" s="87"/>
      <c r="O1188" s="86"/>
      <c r="P1188" s="88"/>
      <c r="Q1188" s="88"/>
      <c r="R1188" s="89"/>
      <c r="T1188" s="38" t="str">
        <f t="shared" si="73"/>
        <v/>
      </c>
    </row>
    <row r="1189" spans="1:22" x14ac:dyDescent="0.15">
      <c r="A1189" s="188"/>
      <c r="G1189" s="74">
        <v>3</v>
      </c>
      <c r="H1189" s="85"/>
      <c r="I1189" s="85"/>
      <c r="J1189" s="86"/>
      <c r="K1189" s="86"/>
      <c r="L1189" s="87"/>
      <c r="M1189" s="85"/>
      <c r="N1189" s="87"/>
      <c r="O1189" s="86"/>
      <c r="P1189" s="88"/>
      <c r="Q1189" s="88"/>
      <c r="R1189" s="89"/>
      <c r="T1189" s="38" t="str">
        <f t="shared" si="73"/>
        <v/>
      </c>
    </row>
    <row r="1190" spans="1:22" x14ac:dyDescent="0.15">
      <c r="A1190" s="188"/>
    </row>
    <row r="1191" spans="1:22" x14ac:dyDescent="0.15">
      <c r="A1191" s="188">
        <v>75</v>
      </c>
      <c r="B1191" s="71" t="s">
        <v>98</v>
      </c>
      <c r="C1191" s="181" t="str">
        <f>IF(C1175="","",C1175)</f>
        <v/>
      </c>
      <c r="D1191" s="181"/>
      <c r="E1191" s="181"/>
      <c r="G1191" s="169" t="s">
        <v>93</v>
      </c>
      <c r="H1191" s="170" t="s">
        <v>81</v>
      </c>
      <c r="I1191" s="169" t="s">
        <v>87</v>
      </c>
      <c r="J1191" s="169"/>
      <c r="K1191" s="169"/>
      <c r="L1191" s="169"/>
      <c r="M1191" s="169"/>
      <c r="N1191" s="169"/>
      <c r="O1191" s="169"/>
      <c r="P1191" s="169" t="s">
        <v>88</v>
      </c>
      <c r="Q1191" s="169"/>
      <c r="R1191" s="169"/>
      <c r="T1191" s="178" t="s">
        <v>96</v>
      </c>
      <c r="U1191" s="178" t="s">
        <v>95</v>
      </c>
      <c r="V1191" s="178" t="s">
        <v>97</v>
      </c>
    </row>
    <row r="1192" spans="1:22" ht="16.5" customHeight="1" x14ac:dyDescent="0.15">
      <c r="A1192" s="188"/>
      <c r="B1192" s="71" t="s">
        <v>99</v>
      </c>
      <c r="C1192" s="76" t="str">
        <f>IF(C1176="","",C1176)</f>
        <v/>
      </c>
      <c r="D1192" s="77" t="str">
        <f>IF(D1176="","",D1176)</f>
        <v/>
      </c>
      <c r="E1192" s="75"/>
      <c r="G1192" s="169"/>
      <c r="H1192" s="170"/>
      <c r="I1192" s="169" t="s">
        <v>82</v>
      </c>
      <c r="J1192" s="169"/>
      <c r="K1192" s="169"/>
      <c r="L1192" s="169"/>
      <c r="M1192" s="169" t="s">
        <v>5</v>
      </c>
      <c r="N1192" s="169"/>
      <c r="O1192" s="171" t="s">
        <v>94</v>
      </c>
      <c r="P1192" s="170" t="s">
        <v>84</v>
      </c>
      <c r="Q1192" s="170" t="s">
        <v>85</v>
      </c>
      <c r="R1192" s="171" t="s">
        <v>94</v>
      </c>
      <c r="T1192" s="178"/>
      <c r="U1192" s="178"/>
      <c r="V1192" s="178"/>
    </row>
    <row r="1193" spans="1:22" x14ac:dyDescent="0.15">
      <c r="A1193" s="188"/>
      <c r="B1193" s="51"/>
      <c r="C1193" s="51"/>
      <c r="D1193" s="51"/>
      <c r="E1193" s="51"/>
      <c r="G1193" s="169"/>
      <c r="H1193" s="170"/>
      <c r="I1193" s="78" t="s">
        <v>91</v>
      </c>
      <c r="J1193" s="78" t="s">
        <v>86</v>
      </c>
      <c r="K1193" s="78" t="s">
        <v>83</v>
      </c>
      <c r="L1193" s="78" t="s">
        <v>84</v>
      </c>
      <c r="M1193" s="78" t="s">
        <v>92</v>
      </c>
      <c r="N1193" s="78" t="s">
        <v>85</v>
      </c>
      <c r="O1193" s="172"/>
      <c r="P1193" s="170"/>
      <c r="Q1193" s="170"/>
      <c r="R1193" s="172"/>
      <c r="T1193" s="178"/>
      <c r="U1193" s="178"/>
      <c r="V1193" s="178"/>
    </row>
    <row r="1194" spans="1:22" x14ac:dyDescent="0.15">
      <c r="A1194" s="188"/>
      <c r="B1194" s="71" t="s">
        <v>21</v>
      </c>
      <c r="C1194" s="176"/>
      <c r="D1194" s="176"/>
      <c r="G1194" s="74">
        <v>4</v>
      </c>
      <c r="H1194" s="85"/>
      <c r="I1194" s="85"/>
      <c r="J1194" s="86"/>
      <c r="K1194" s="86"/>
      <c r="L1194" s="87"/>
      <c r="M1194" s="85"/>
      <c r="N1194" s="87"/>
      <c r="O1194" s="86"/>
      <c r="P1194" s="88"/>
      <c r="Q1194" s="88"/>
      <c r="R1194" s="89"/>
      <c r="T1194" s="38" t="str">
        <f>IF(H1194="","",1)</f>
        <v/>
      </c>
      <c r="U1194" s="38" t="str">
        <f>IF(COUNTIF(T1194:T1205,"&gt;0")=0,"",1)</f>
        <v/>
      </c>
      <c r="V1194" s="38" t="str">
        <f>IF(U1194=1,COUNTIF(U$10:U1194,"&gt;0"),"")</f>
        <v/>
      </c>
    </row>
    <row r="1195" spans="1:22" x14ac:dyDescent="0.15">
      <c r="A1195" s="188"/>
      <c r="B1195" s="71" t="s">
        <v>154</v>
      </c>
      <c r="C1195" s="179"/>
      <c r="D1195" s="179"/>
      <c r="G1195" s="74">
        <v>5</v>
      </c>
      <c r="H1195" s="85"/>
      <c r="I1195" s="85"/>
      <c r="J1195" s="86"/>
      <c r="K1195" s="86"/>
      <c r="L1195" s="87"/>
      <c r="M1195" s="85"/>
      <c r="N1195" s="87"/>
      <c r="O1195" s="86"/>
      <c r="P1195" s="88"/>
      <c r="Q1195" s="88"/>
      <c r="R1195" s="89"/>
      <c r="T1195" s="38" t="str">
        <f t="shared" ref="T1195:T1205" si="74">IF(H1195="","",1)</f>
        <v/>
      </c>
    </row>
    <row r="1196" spans="1:22" x14ac:dyDescent="0.15">
      <c r="A1196" s="188"/>
      <c r="B1196" s="72" t="s">
        <v>101</v>
      </c>
      <c r="C1196" s="177"/>
      <c r="D1196" s="177"/>
      <c r="G1196" s="74">
        <v>6</v>
      </c>
      <c r="H1196" s="85"/>
      <c r="I1196" s="85"/>
      <c r="J1196" s="86"/>
      <c r="K1196" s="86"/>
      <c r="L1196" s="87"/>
      <c r="M1196" s="85"/>
      <c r="N1196" s="87"/>
      <c r="O1196" s="86"/>
      <c r="P1196" s="88"/>
      <c r="Q1196" s="88"/>
      <c r="R1196" s="89"/>
      <c r="T1196" s="38" t="str">
        <f t="shared" si="74"/>
        <v/>
      </c>
    </row>
    <row r="1197" spans="1:22" x14ac:dyDescent="0.15">
      <c r="A1197" s="188"/>
      <c r="B1197" s="165" t="s">
        <v>102</v>
      </c>
      <c r="C1197" s="182"/>
      <c r="D1197" s="182"/>
      <c r="E1197" s="182"/>
      <c r="G1197" s="74">
        <v>7</v>
      </c>
      <c r="H1197" s="85"/>
      <c r="I1197" s="85"/>
      <c r="J1197" s="86"/>
      <c r="K1197" s="86"/>
      <c r="L1197" s="87"/>
      <c r="M1197" s="85"/>
      <c r="N1197" s="87"/>
      <c r="O1197" s="86"/>
      <c r="P1197" s="88"/>
      <c r="Q1197" s="88"/>
      <c r="R1197" s="89"/>
      <c r="T1197" s="38" t="str">
        <f t="shared" si="74"/>
        <v/>
      </c>
    </row>
    <row r="1198" spans="1:22" x14ac:dyDescent="0.15">
      <c r="A1198" s="188"/>
      <c r="B1198" s="166"/>
      <c r="C1198" s="183"/>
      <c r="D1198" s="183"/>
      <c r="E1198" s="183"/>
      <c r="G1198" s="74">
        <v>8</v>
      </c>
      <c r="H1198" s="85"/>
      <c r="I1198" s="85"/>
      <c r="J1198" s="86"/>
      <c r="K1198" s="86"/>
      <c r="L1198" s="87"/>
      <c r="M1198" s="85"/>
      <c r="N1198" s="87"/>
      <c r="O1198" s="86"/>
      <c r="P1198" s="88"/>
      <c r="Q1198" s="88"/>
      <c r="R1198" s="89"/>
      <c r="T1198" s="38" t="str">
        <f t="shared" si="74"/>
        <v/>
      </c>
    </row>
    <row r="1199" spans="1:22" x14ac:dyDescent="0.15">
      <c r="A1199" s="188"/>
      <c r="G1199" s="74">
        <v>9</v>
      </c>
      <c r="H1199" s="85"/>
      <c r="I1199" s="85"/>
      <c r="J1199" s="86"/>
      <c r="K1199" s="86"/>
      <c r="L1199" s="87"/>
      <c r="M1199" s="85"/>
      <c r="N1199" s="87"/>
      <c r="O1199" s="86"/>
      <c r="P1199" s="88"/>
      <c r="Q1199" s="88"/>
      <c r="R1199" s="89"/>
      <c r="T1199" s="38" t="str">
        <f t="shared" si="74"/>
        <v/>
      </c>
    </row>
    <row r="1200" spans="1:22" x14ac:dyDescent="0.15">
      <c r="A1200" s="188"/>
      <c r="G1200" s="74">
        <v>10</v>
      </c>
      <c r="H1200" s="85"/>
      <c r="I1200" s="85"/>
      <c r="J1200" s="86"/>
      <c r="K1200" s="86"/>
      <c r="L1200" s="87"/>
      <c r="M1200" s="85"/>
      <c r="N1200" s="87"/>
      <c r="O1200" s="86"/>
      <c r="P1200" s="88"/>
      <c r="Q1200" s="88"/>
      <c r="R1200" s="89"/>
      <c r="T1200" s="38" t="str">
        <f t="shared" si="74"/>
        <v/>
      </c>
    </row>
    <row r="1201" spans="1:22" x14ac:dyDescent="0.15">
      <c r="A1201" s="188"/>
      <c r="G1201" s="74">
        <v>11</v>
      </c>
      <c r="H1201" s="85"/>
      <c r="I1201" s="85"/>
      <c r="J1201" s="86"/>
      <c r="K1201" s="86"/>
      <c r="L1201" s="87"/>
      <c r="M1201" s="85"/>
      <c r="N1201" s="87"/>
      <c r="O1201" s="86"/>
      <c r="P1201" s="88"/>
      <c r="Q1201" s="88"/>
      <c r="R1201" s="89"/>
      <c r="T1201" s="38" t="str">
        <f t="shared" si="74"/>
        <v/>
      </c>
    </row>
    <row r="1202" spans="1:22" x14ac:dyDescent="0.15">
      <c r="A1202" s="188"/>
      <c r="G1202" s="74">
        <v>12</v>
      </c>
      <c r="H1202" s="85"/>
      <c r="I1202" s="85"/>
      <c r="J1202" s="86"/>
      <c r="K1202" s="86"/>
      <c r="L1202" s="87"/>
      <c r="M1202" s="85"/>
      <c r="N1202" s="87"/>
      <c r="O1202" s="86"/>
      <c r="P1202" s="88"/>
      <c r="Q1202" s="88"/>
      <c r="R1202" s="89"/>
      <c r="T1202" s="38" t="str">
        <f t="shared" si="74"/>
        <v/>
      </c>
    </row>
    <row r="1203" spans="1:22" x14ac:dyDescent="0.15">
      <c r="A1203" s="188"/>
      <c r="G1203" s="74">
        <v>1</v>
      </c>
      <c r="H1203" s="85"/>
      <c r="I1203" s="85"/>
      <c r="J1203" s="86"/>
      <c r="K1203" s="86"/>
      <c r="L1203" s="87"/>
      <c r="M1203" s="85"/>
      <c r="N1203" s="87"/>
      <c r="O1203" s="86"/>
      <c r="P1203" s="88"/>
      <c r="Q1203" s="88"/>
      <c r="R1203" s="89"/>
      <c r="T1203" s="38" t="str">
        <f t="shared" si="74"/>
        <v/>
      </c>
    </row>
    <row r="1204" spans="1:22" x14ac:dyDescent="0.15">
      <c r="A1204" s="188"/>
      <c r="G1204" s="74">
        <v>2</v>
      </c>
      <c r="H1204" s="85"/>
      <c r="I1204" s="85"/>
      <c r="J1204" s="86"/>
      <c r="K1204" s="86"/>
      <c r="L1204" s="87"/>
      <c r="M1204" s="85"/>
      <c r="N1204" s="87"/>
      <c r="O1204" s="86"/>
      <c r="P1204" s="88"/>
      <c r="Q1204" s="88"/>
      <c r="R1204" s="89"/>
      <c r="T1204" s="38" t="str">
        <f t="shared" si="74"/>
        <v/>
      </c>
    </row>
    <row r="1205" spans="1:22" x14ac:dyDescent="0.15">
      <c r="A1205" s="188"/>
      <c r="G1205" s="74">
        <v>3</v>
      </c>
      <c r="H1205" s="85"/>
      <c r="I1205" s="85"/>
      <c r="J1205" s="86"/>
      <c r="K1205" s="86"/>
      <c r="L1205" s="87"/>
      <c r="M1205" s="85"/>
      <c r="N1205" s="87"/>
      <c r="O1205" s="86"/>
      <c r="P1205" s="88"/>
      <c r="Q1205" s="88"/>
      <c r="R1205" s="89"/>
      <c r="T1205" s="38" t="str">
        <f t="shared" si="74"/>
        <v/>
      </c>
    </row>
    <row r="1206" spans="1:22" x14ac:dyDescent="0.15">
      <c r="A1206" s="188"/>
    </row>
    <row r="1207" spans="1:22" x14ac:dyDescent="0.15">
      <c r="A1207" s="188">
        <v>76</v>
      </c>
      <c r="B1207" s="71" t="s">
        <v>98</v>
      </c>
      <c r="C1207" s="181" t="str">
        <f>IF(C1191="","",C1191)</f>
        <v/>
      </c>
      <c r="D1207" s="181"/>
      <c r="E1207" s="181"/>
      <c r="G1207" s="169" t="s">
        <v>93</v>
      </c>
      <c r="H1207" s="170" t="s">
        <v>81</v>
      </c>
      <c r="I1207" s="169" t="s">
        <v>87</v>
      </c>
      <c r="J1207" s="169"/>
      <c r="K1207" s="169"/>
      <c r="L1207" s="169"/>
      <c r="M1207" s="169"/>
      <c r="N1207" s="169"/>
      <c r="O1207" s="169"/>
      <c r="P1207" s="169" t="s">
        <v>88</v>
      </c>
      <c r="Q1207" s="169"/>
      <c r="R1207" s="169"/>
      <c r="T1207" s="178" t="s">
        <v>96</v>
      </c>
      <c r="U1207" s="178" t="s">
        <v>95</v>
      </c>
      <c r="V1207" s="178" t="s">
        <v>97</v>
      </c>
    </row>
    <row r="1208" spans="1:22" ht="16.5" customHeight="1" x14ac:dyDescent="0.15">
      <c r="A1208" s="188"/>
      <c r="B1208" s="71" t="s">
        <v>99</v>
      </c>
      <c r="C1208" s="76" t="str">
        <f>IF(C1192="","",C1192)</f>
        <v/>
      </c>
      <c r="D1208" s="77" t="str">
        <f>IF(D1192="","",D1192)</f>
        <v/>
      </c>
      <c r="E1208" s="75"/>
      <c r="G1208" s="169"/>
      <c r="H1208" s="170"/>
      <c r="I1208" s="169" t="s">
        <v>82</v>
      </c>
      <c r="J1208" s="169"/>
      <c r="K1208" s="169"/>
      <c r="L1208" s="169"/>
      <c r="M1208" s="169" t="s">
        <v>5</v>
      </c>
      <c r="N1208" s="169"/>
      <c r="O1208" s="171" t="s">
        <v>94</v>
      </c>
      <c r="P1208" s="170" t="s">
        <v>84</v>
      </c>
      <c r="Q1208" s="170" t="s">
        <v>85</v>
      </c>
      <c r="R1208" s="171" t="s">
        <v>94</v>
      </c>
      <c r="T1208" s="178"/>
      <c r="U1208" s="178"/>
      <c r="V1208" s="178"/>
    </row>
    <row r="1209" spans="1:22" x14ac:dyDescent="0.15">
      <c r="A1209" s="188"/>
      <c r="B1209" s="51"/>
      <c r="C1209" s="51"/>
      <c r="D1209" s="51"/>
      <c r="E1209" s="51"/>
      <c r="G1209" s="169"/>
      <c r="H1209" s="170"/>
      <c r="I1209" s="78" t="s">
        <v>91</v>
      </c>
      <c r="J1209" s="78" t="s">
        <v>86</v>
      </c>
      <c r="K1209" s="78" t="s">
        <v>83</v>
      </c>
      <c r="L1209" s="78" t="s">
        <v>84</v>
      </c>
      <c r="M1209" s="78" t="s">
        <v>92</v>
      </c>
      <c r="N1209" s="78" t="s">
        <v>85</v>
      </c>
      <c r="O1209" s="172"/>
      <c r="P1209" s="170"/>
      <c r="Q1209" s="170"/>
      <c r="R1209" s="172"/>
      <c r="T1209" s="178"/>
      <c r="U1209" s="178"/>
      <c r="V1209" s="178"/>
    </row>
    <row r="1210" spans="1:22" x14ac:dyDescent="0.15">
      <c r="A1210" s="188"/>
      <c r="B1210" s="71" t="s">
        <v>21</v>
      </c>
      <c r="C1210" s="176"/>
      <c r="D1210" s="176"/>
      <c r="G1210" s="74">
        <v>4</v>
      </c>
      <c r="H1210" s="85"/>
      <c r="I1210" s="85"/>
      <c r="J1210" s="86"/>
      <c r="K1210" s="86"/>
      <c r="L1210" s="87"/>
      <c r="M1210" s="85"/>
      <c r="N1210" s="87"/>
      <c r="O1210" s="86"/>
      <c r="P1210" s="88"/>
      <c r="Q1210" s="88"/>
      <c r="R1210" s="89"/>
      <c r="T1210" s="38" t="str">
        <f>IF(H1210="","",1)</f>
        <v/>
      </c>
      <c r="U1210" s="38" t="str">
        <f>IF(COUNTIF(T1210:T1221,"&gt;0")=0,"",1)</f>
        <v/>
      </c>
      <c r="V1210" s="38" t="str">
        <f>IF(U1210=1,COUNTIF(U$10:U1210,"&gt;0"),"")</f>
        <v/>
      </c>
    </row>
    <row r="1211" spans="1:22" x14ac:dyDescent="0.15">
      <c r="A1211" s="188"/>
      <c r="B1211" s="71" t="s">
        <v>154</v>
      </c>
      <c r="C1211" s="179"/>
      <c r="D1211" s="179"/>
      <c r="G1211" s="74">
        <v>5</v>
      </c>
      <c r="H1211" s="85"/>
      <c r="I1211" s="85"/>
      <c r="J1211" s="86"/>
      <c r="K1211" s="86"/>
      <c r="L1211" s="87"/>
      <c r="M1211" s="85"/>
      <c r="N1211" s="87"/>
      <c r="O1211" s="86"/>
      <c r="P1211" s="88"/>
      <c r="Q1211" s="88"/>
      <c r="R1211" s="89"/>
      <c r="T1211" s="38" t="str">
        <f t="shared" ref="T1211:T1221" si="75">IF(H1211="","",1)</f>
        <v/>
      </c>
    </row>
    <row r="1212" spans="1:22" x14ac:dyDescent="0.15">
      <c r="A1212" s="188"/>
      <c r="B1212" s="72" t="s">
        <v>101</v>
      </c>
      <c r="C1212" s="177"/>
      <c r="D1212" s="177"/>
      <c r="G1212" s="74">
        <v>6</v>
      </c>
      <c r="H1212" s="85"/>
      <c r="I1212" s="85"/>
      <c r="J1212" s="86"/>
      <c r="K1212" s="86"/>
      <c r="L1212" s="87"/>
      <c r="M1212" s="85"/>
      <c r="N1212" s="87"/>
      <c r="O1212" s="86"/>
      <c r="P1212" s="88"/>
      <c r="Q1212" s="88"/>
      <c r="R1212" s="89"/>
      <c r="T1212" s="38" t="str">
        <f t="shared" si="75"/>
        <v/>
      </c>
    </row>
    <row r="1213" spans="1:22" x14ac:dyDescent="0.15">
      <c r="A1213" s="188"/>
      <c r="B1213" s="165" t="s">
        <v>102</v>
      </c>
      <c r="C1213" s="182"/>
      <c r="D1213" s="182"/>
      <c r="E1213" s="182"/>
      <c r="G1213" s="74">
        <v>7</v>
      </c>
      <c r="H1213" s="85"/>
      <c r="I1213" s="85"/>
      <c r="J1213" s="86"/>
      <c r="K1213" s="86"/>
      <c r="L1213" s="87"/>
      <c r="M1213" s="85"/>
      <c r="N1213" s="87"/>
      <c r="O1213" s="86"/>
      <c r="P1213" s="88"/>
      <c r="Q1213" s="88"/>
      <c r="R1213" s="89"/>
      <c r="T1213" s="38" t="str">
        <f t="shared" si="75"/>
        <v/>
      </c>
    </row>
    <row r="1214" spans="1:22" x14ac:dyDescent="0.15">
      <c r="A1214" s="188"/>
      <c r="B1214" s="166"/>
      <c r="C1214" s="183"/>
      <c r="D1214" s="183"/>
      <c r="E1214" s="183"/>
      <c r="G1214" s="74">
        <v>8</v>
      </c>
      <c r="H1214" s="85"/>
      <c r="I1214" s="85"/>
      <c r="J1214" s="86"/>
      <c r="K1214" s="86"/>
      <c r="L1214" s="87"/>
      <c r="M1214" s="85"/>
      <c r="N1214" s="87"/>
      <c r="O1214" s="86"/>
      <c r="P1214" s="88"/>
      <c r="Q1214" s="88"/>
      <c r="R1214" s="89"/>
      <c r="T1214" s="38" t="str">
        <f t="shared" si="75"/>
        <v/>
      </c>
    </row>
    <row r="1215" spans="1:22" x14ac:dyDescent="0.15">
      <c r="A1215" s="188"/>
      <c r="G1215" s="74">
        <v>9</v>
      </c>
      <c r="H1215" s="85"/>
      <c r="I1215" s="85"/>
      <c r="J1215" s="86"/>
      <c r="K1215" s="86"/>
      <c r="L1215" s="87"/>
      <c r="M1215" s="85"/>
      <c r="N1215" s="87"/>
      <c r="O1215" s="86"/>
      <c r="P1215" s="88"/>
      <c r="Q1215" s="88"/>
      <c r="R1215" s="89"/>
      <c r="T1215" s="38" t="str">
        <f t="shared" si="75"/>
        <v/>
      </c>
    </row>
    <row r="1216" spans="1:22" x14ac:dyDescent="0.15">
      <c r="A1216" s="188"/>
      <c r="G1216" s="74">
        <v>10</v>
      </c>
      <c r="H1216" s="85"/>
      <c r="I1216" s="85"/>
      <c r="J1216" s="86"/>
      <c r="K1216" s="86"/>
      <c r="L1216" s="87"/>
      <c r="M1216" s="85"/>
      <c r="N1216" s="87"/>
      <c r="O1216" s="86"/>
      <c r="P1216" s="88"/>
      <c r="Q1216" s="88"/>
      <c r="R1216" s="89"/>
      <c r="T1216" s="38" t="str">
        <f t="shared" si="75"/>
        <v/>
      </c>
    </row>
    <row r="1217" spans="1:22" x14ac:dyDescent="0.15">
      <c r="A1217" s="188"/>
      <c r="G1217" s="74">
        <v>11</v>
      </c>
      <c r="H1217" s="85"/>
      <c r="I1217" s="85"/>
      <c r="J1217" s="86"/>
      <c r="K1217" s="86"/>
      <c r="L1217" s="87"/>
      <c r="M1217" s="85"/>
      <c r="N1217" s="87"/>
      <c r="O1217" s="86"/>
      <c r="P1217" s="88"/>
      <c r="Q1217" s="88"/>
      <c r="R1217" s="89"/>
      <c r="T1217" s="38" t="str">
        <f t="shared" si="75"/>
        <v/>
      </c>
    </row>
    <row r="1218" spans="1:22" x14ac:dyDescent="0.15">
      <c r="A1218" s="188"/>
      <c r="G1218" s="74">
        <v>12</v>
      </c>
      <c r="H1218" s="85"/>
      <c r="I1218" s="85"/>
      <c r="J1218" s="86"/>
      <c r="K1218" s="86"/>
      <c r="L1218" s="87"/>
      <c r="M1218" s="85"/>
      <c r="N1218" s="87"/>
      <c r="O1218" s="86"/>
      <c r="P1218" s="88"/>
      <c r="Q1218" s="88"/>
      <c r="R1218" s="89"/>
      <c r="T1218" s="38" t="str">
        <f t="shared" si="75"/>
        <v/>
      </c>
    </row>
    <row r="1219" spans="1:22" x14ac:dyDescent="0.15">
      <c r="A1219" s="188"/>
      <c r="G1219" s="74">
        <v>1</v>
      </c>
      <c r="H1219" s="85"/>
      <c r="I1219" s="85"/>
      <c r="J1219" s="86"/>
      <c r="K1219" s="86"/>
      <c r="L1219" s="87"/>
      <c r="M1219" s="85"/>
      <c r="N1219" s="87"/>
      <c r="O1219" s="86"/>
      <c r="P1219" s="88"/>
      <c r="Q1219" s="88"/>
      <c r="R1219" s="89"/>
      <c r="T1219" s="38" t="str">
        <f t="shared" si="75"/>
        <v/>
      </c>
    </row>
    <row r="1220" spans="1:22" x14ac:dyDescent="0.15">
      <c r="A1220" s="188"/>
      <c r="G1220" s="74">
        <v>2</v>
      </c>
      <c r="H1220" s="85"/>
      <c r="I1220" s="85"/>
      <c r="J1220" s="86"/>
      <c r="K1220" s="86"/>
      <c r="L1220" s="87"/>
      <c r="M1220" s="85"/>
      <c r="N1220" s="87"/>
      <c r="O1220" s="86"/>
      <c r="P1220" s="88"/>
      <c r="Q1220" s="88"/>
      <c r="R1220" s="89"/>
      <c r="T1220" s="38" t="str">
        <f t="shared" si="75"/>
        <v/>
      </c>
    </row>
    <row r="1221" spans="1:22" x14ac:dyDescent="0.15">
      <c r="A1221" s="188"/>
      <c r="G1221" s="74">
        <v>3</v>
      </c>
      <c r="H1221" s="85"/>
      <c r="I1221" s="85"/>
      <c r="J1221" s="86"/>
      <c r="K1221" s="86"/>
      <c r="L1221" s="87"/>
      <c r="M1221" s="85"/>
      <c r="N1221" s="87"/>
      <c r="O1221" s="86"/>
      <c r="P1221" s="88"/>
      <c r="Q1221" s="88"/>
      <c r="R1221" s="89"/>
      <c r="T1221" s="38" t="str">
        <f t="shared" si="75"/>
        <v/>
      </c>
    </row>
    <row r="1222" spans="1:22" x14ac:dyDescent="0.15">
      <c r="A1222" s="188"/>
    </row>
    <row r="1223" spans="1:22" x14ac:dyDescent="0.15">
      <c r="A1223" s="188">
        <v>77</v>
      </c>
      <c r="B1223" s="71" t="s">
        <v>98</v>
      </c>
      <c r="C1223" s="181" t="str">
        <f>IF(C1207="","",C1207)</f>
        <v/>
      </c>
      <c r="D1223" s="181"/>
      <c r="E1223" s="181"/>
      <c r="G1223" s="169" t="s">
        <v>93</v>
      </c>
      <c r="H1223" s="170" t="s">
        <v>81</v>
      </c>
      <c r="I1223" s="169" t="s">
        <v>87</v>
      </c>
      <c r="J1223" s="169"/>
      <c r="K1223" s="169"/>
      <c r="L1223" s="169"/>
      <c r="M1223" s="169"/>
      <c r="N1223" s="169"/>
      <c r="O1223" s="169"/>
      <c r="P1223" s="169" t="s">
        <v>88</v>
      </c>
      <c r="Q1223" s="169"/>
      <c r="R1223" s="169"/>
      <c r="T1223" s="178" t="s">
        <v>96</v>
      </c>
      <c r="U1223" s="178" t="s">
        <v>95</v>
      </c>
      <c r="V1223" s="178" t="s">
        <v>97</v>
      </c>
    </row>
    <row r="1224" spans="1:22" ht="16.5" customHeight="1" x14ac:dyDescent="0.15">
      <c r="A1224" s="188"/>
      <c r="B1224" s="71" t="s">
        <v>99</v>
      </c>
      <c r="C1224" s="76" t="str">
        <f>IF(C1208="","",C1208)</f>
        <v/>
      </c>
      <c r="D1224" s="77" t="str">
        <f>IF(D1208="","",D1208)</f>
        <v/>
      </c>
      <c r="E1224" s="75"/>
      <c r="G1224" s="169"/>
      <c r="H1224" s="170"/>
      <c r="I1224" s="169" t="s">
        <v>82</v>
      </c>
      <c r="J1224" s="169"/>
      <c r="K1224" s="169"/>
      <c r="L1224" s="169"/>
      <c r="M1224" s="169" t="s">
        <v>5</v>
      </c>
      <c r="N1224" s="169"/>
      <c r="O1224" s="171" t="s">
        <v>94</v>
      </c>
      <c r="P1224" s="170" t="s">
        <v>84</v>
      </c>
      <c r="Q1224" s="170" t="s">
        <v>85</v>
      </c>
      <c r="R1224" s="171" t="s">
        <v>94</v>
      </c>
      <c r="T1224" s="178"/>
      <c r="U1224" s="178"/>
      <c r="V1224" s="178"/>
    </row>
    <row r="1225" spans="1:22" x14ac:dyDescent="0.15">
      <c r="A1225" s="188"/>
      <c r="B1225" s="51"/>
      <c r="C1225" s="51"/>
      <c r="D1225" s="51"/>
      <c r="E1225" s="51"/>
      <c r="G1225" s="169"/>
      <c r="H1225" s="170"/>
      <c r="I1225" s="78" t="s">
        <v>91</v>
      </c>
      <c r="J1225" s="78" t="s">
        <v>86</v>
      </c>
      <c r="K1225" s="78" t="s">
        <v>83</v>
      </c>
      <c r="L1225" s="78" t="s">
        <v>84</v>
      </c>
      <c r="M1225" s="78" t="s">
        <v>92</v>
      </c>
      <c r="N1225" s="78" t="s">
        <v>85</v>
      </c>
      <c r="O1225" s="172"/>
      <c r="P1225" s="170"/>
      <c r="Q1225" s="170"/>
      <c r="R1225" s="172"/>
      <c r="T1225" s="178"/>
      <c r="U1225" s="178"/>
      <c r="V1225" s="178"/>
    </row>
    <row r="1226" spans="1:22" x14ac:dyDescent="0.15">
      <c r="A1226" s="188"/>
      <c r="B1226" s="71" t="s">
        <v>21</v>
      </c>
      <c r="C1226" s="176"/>
      <c r="D1226" s="176"/>
      <c r="G1226" s="74">
        <v>4</v>
      </c>
      <c r="H1226" s="85"/>
      <c r="I1226" s="85"/>
      <c r="J1226" s="86"/>
      <c r="K1226" s="86"/>
      <c r="L1226" s="87"/>
      <c r="M1226" s="85"/>
      <c r="N1226" s="87"/>
      <c r="O1226" s="86"/>
      <c r="P1226" s="88"/>
      <c r="Q1226" s="88"/>
      <c r="R1226" s="89"/>
      <c r="T1226" s="38" t="str">
        <f>IF(H1226="","",1)</f>
        <v/>
      </c>
      <c r="U1226" s="38" t="str">
        <f>IF(COUNTIF(T1226:T1237,"&gt;0")=0,"",1)</f>
        <v/>
      </c>
      <c r="V1226" s="38" t="str">
        <f>IF(U1226=1,COUNTIF(U$10:U1226,"&gt;0"),"")</f>
        <v/>
      </c>
    </row>
    <row r="1227" spans="1:22" x14ac:dyDescent="0.15">
      <c r="A1227" s="188"/>
      <c r="B1227" s="71" t="s">
        <v>154</v>
      </c>
      <c r="C1227" s="179"/>
      <c r="D1227" s="179"/>
      <c r="G1227" s="74">
        <v>5</v>
      </c>
      <c r="H1227" s="85"/>
      <c r="I1227" s="85"/>
      <c r="J1227" s="86"/>
      <c r="K1227" s="86"/>
      <c r="L1227" s="87"/>
      <c r="M1227" s="85"/>
      <c r="N1227" s="87"/>
      <c r="O1227" s="86"/>
      <c r="P1227" s="88"/>
      <c r="Q1227" s="88"/>
      <c r="R1227" s="89"/>
      <c r="T1227" s="38" t="str">
        <f t="shared" ref="T1227:T1237" si="76">IF(H1227="","",1)</f>
        <v/>
      </c>
    </row>
    <row r="1228" spans="1:22" x14ac:dyDescent="0.15">
      <c r="A1228" s="188"/>
      <c r="B1228" s="72" t="s">
        <v>101</v>
      </c>
      <c r="C1228" s="177"/>
      <c r="D1228" s="177"/>
      <c r="G1228" s="74">
        <v>6</v>
      </c>
      <c r="H1228" s="85"/>
      <c r="I1228" s="85"/>
      <c r="J1228" s="86"/>
      <c r="K1228" s="86"/>
      <c r="L1228" s="87"/>
      <c r="M1228" s="85"/>
      <c r="N1228" s="87"/>
      <c r="O1228" s="86"/>
      <c r="P1228" s="88"/>
      <c r="Q1228" s="88"/>
      <c r="R1228" s="89"/>
      <c r="T1228" s="38" t="str">
        <f t="shared" si="76"/>
        <v/>
      </c>
    </row>
    <row r="1229" spans="1:22" x14ac:dyDescent="0.15">
      <c r="A1229" s="188"/>
      <c r="B1229" s="165" t="s">
        <v>102</v>
      </c>
      <c r="C1229" s="182"/>
      <c r="D1229" s="182"/>
      <c r="E1229" s="182"/>
      <c r="G1229" s="74">
        <v>7</v>
      </c>
      <c r="H1229" s="85"/>
      <c r="I1229" s="85"/>
      <c r="J1229" s="86"/>
      <c r="K1229" s="86"/>
      <c r="L1229" s="87"/>
      <c r="M1229" s="85"/>
      <c r="N1229" s="87"/>
      <c r="O1229" s="86"/>
      <c r="P1229" s="88"/>
      <c r="Q1229" s="88"/>
      <c r="R1229" s="89"/>
      <c r="T1229" s="38" t="str">
        <f t="shared" si="76"/>
        <v/>
      </c>
    </row>
    <row r="1230" spans="1:22" x14ac:dyDescent="0.15">
      <c r="A1230" s="188"/>
      <c r="B1230" s="166"/>
      <c r="C1230" s="183"/>
      <c r="D1230" s="183"/>
      <c r="E1230" s="183"/>
      <c r="G1230" s="74">
        <v>8</v>
      </c>
      <c r="H1230" s="85"/>
      <c r="I1230" s="85"/>
      <c r="J1230" s="86"/>
      <c r="K1230" s="86"/>
      <c r="L1230" s="87"/>
      <c r="M1230" s="85"/>
      <c r="N1230" s="87"/>
      <c r="O1230" s="86"/>
      <c r="P1230" s="88"/>
      <c r="Q1230" s="88"/>
      <c r="R1230" s="89"/>
      <c r="T1230" s="38" t="str">
        <f t="shared" si="76"/>
        <v/>
      </c>
    </row>
    <row r="1231" spans="1:22" x14ac:dyDescent="0.15">
      <c r="A1231" s="188"/>
      <c r="G1231" s="74">
        <v>9</v>
      </c>
      <c r="H1231" s="85"/>
      <c r="I1231" s="85"/>
      <c r="J1231" s="86"/>
      <c r="K1231" s="86"/>
      <c r="L1231" s="87"/>
      <c r="M1231" s="85"/>
      <c r="N1231" s="87"/>
      <c r="O1231" s="86"/>
      <c r="P1231" s="88"/>
      <c r="Q1231" s="88"/>
      <c r="R1231" s="89"/>
      <c r="T1231" s="38" t="str">
        <f t="shared" si="76"/>
        <v/>
      </c>
    </row>
    <row r="1232" spans="1:22" x14ac:dyDescent="0.15">
      <c r="A1232" s="188"/>
      <c r="G1232" s="74">
        <v>10</v>
      </c>
      <c r="H1232" s="85"/>
      <c r="I1232" s="85"/>
      <c r="J1232" s="86"/>
      <c r="K1232" s="86"/>
      <c r="L1232" s="87"/>
      <c r="M1232" s="85"/>
      <c r="N1232" s="87"/>
      <c r="O1232" s="86"/>
      <c r="P1232" s="88"/>
      <c r="Q1232" s="88"/>
      <c r="R1232" s="89"/>
      <c r="T1232" s="38" t="str">
        <f t="shared" si="76"/>
        <v/>
      </c>
    </row>
    <row r="1233" spans="1:22" x14ac:dyDescent="0.15">
      <c r="A1233" s="188"/>
      <c r="G1233" s="74">
        <v>11</v>
      </c>
      <c r="H1233" s="85"/>
      <c r="I1233" s="85"/>
      <c r="J1233" s="86"/>
      <c r="K1233" s="86"/>
      <c r="L1233" s="87"/>
      <c r="M1233" s="85"/>
      <c r="N1233" s="87"/>
      <c r="O1233" s="86"/>
      <c r="P1233" s="88"/>
      <c r="Q1233" s="88"/>
      <c r="R1233" s="89"/>
      <c r="T1233" s="38" t="str">
        <f t="shared" si="76"/>
        <v/>
      </c>
    </row>
    <row r="1234" spans="1:22" x14ac:dyDescent="0.15">
      <c r="A1234" s="188"/>
      <c r="G1234" s="74">
        <v>12</v>
      </c>
      <c r="H1234" s="85"/>
      <c r="I1234" s="85"/>
      <c r="J1234" s="86"/>
      <c r="K1234" s="86"/>
      <c r="L1234" s="87"/>
      <c r="M1234" s="85"/>
      <c r="N1234" s="87"/>
      <c r="O1234" s="86"/>
      <c r="P1234" s="88"/>
      <c r="Q1234" s="88"/>
      <c r="R1234" s="89"/>
      <c r="T1234" s="38" t="str">
        <f t="shared" si="76"/>
        <v/>
      </c>
    </row>
    <row r="1235" spans="1:22" x14ac:dyDescent="0.15">
      <c r="A1235" s="188"/>
      <c r="G1235" s="74">
        <v>1</v>
      </c>
      <c r="H1235" s="85"/>
      <c r="I1235" s="85"/>
      <c r="J1235" s="86"/>
      <c r="K1235" s="86"/>
      <c r="L1235" s="87"/>
      <c r="M1235" s="85"/>
      <c r="N1235" s="87"/>
      <c r="O1235" s="86"/>
      <c r="P1235" s="88"/>
      <c r="Q1235" s="88"/>
      <c r="R1235" s="89"/>
      <c r="T1235" s="38" t="str">
        <f t="shared" si="76"/>
        <v/>
      </c>
    </row>
    <row r="1236" spans="1:22" x14ac:dyDescent="0.15">
      <c r="A1236" s="188"/>
      <c r="G1236" s="74">
        <v>2</v>
      </c>
      <c r="H1236" s="85"/>
      <c r="I1236" s="85"/>
      <c r="J1236" s="86"/>
      <c r="K1236" s="86"/>
      <c r="L1236" s="87"/>
      <c r="M1236" s="85"/>
      <c r="N1236" s="87"/>
      <c r="O1236" s="86"/>
      <c r="P1236" s="88"/>
      <c r="Q1236" s="88"/>
      <c r="R1236" s="89"/>
      <c r="T1236" s="38" t="str">
        <f t="shared" si="76"/>
        <v/>
      </c>
    </row>
    <row r="1237" spans="1:22" x14ac:dyDescent="0.15">
      <c r="A1237" s="188"/>
      <c r="G1237" s="74">
        <v>3</v>
      </c>
      <c r="H1237" s="85"/>
      <c r="I1237" s="85"/>
      <c r="J1237" s="86"/>
      <c r="K1237" s="86"/>
      <c r="L1237" s="87"/>
      <c r="M1237" s="85"/>
      <c r="N1237" s="87"/>
      <c r="O1237" s="86"/>
      <c r="P1237" s="88"/>
      <c r="Q1237" s="88"/>
      <c r="R1237" s="89"/>
      <c r="T1237" s="38" t="str">
        <f t="shared" si="76"/>
        <v/>
      </c>
    </row>
    <row r="1238" spans="1:22" x14ac:dyDescent="0.15">
      <c r="A1238" s="188"/>
    </row>
    <row r="1239" spans="1:22" x14ac:dyDescent="0.15">
      <c r="A1239" s="188">
        <v>78</v>
      </c>
      <c r="B1239" s="71" t="s">
        <v>98</v>
      </c>
      <c r="C1239" s="181" t="str">
        <f>IF(C1223="","",C1223)</f>
        <v/>
      </c>
      <c r="D1239" s="181"/>
      <c r="E1239" s="181"/>
      <c r="G1239" s="169" t="s">
        <v>93</v>
      </c>
      <c r="H1239" s="170" t="s">
        <v>81</v>
      </c>
      <c r="I1239" s="169" t="s">
        <v>87</v>
      </c>
      <c r="J1239" s="169"/>
      <c r="K1239" s="169"/>
      <c r="L1239" s="169"/>
      <c r="M1239" s="169"/>
      <c r="N1239" s="169"/>
      <c r="O1239" s="169"/>
      <c r="P1239" s="169" t="s">
        <v>88</v>
      </c>
      <c r="Q1239" s="169"/>
      <c r="R1239" s="169"/>
      <c r="T1239" s="178" t="s">
        <v>96</v>
      </c>
      <c r="U1239" s="178" t="s">
        <v>95</v>
      </c>
      <c r="V1239" s="178" t="s">
        <v>97</v>
      </c>
    </row>
    <row r="1240" spans="1:22" ht="16.5" customHeight="1" x14ac:dyDescent="0.15">
      <c r="A1240" s="188"/>
      <c r="B1240" s="71" t="s">
        <v>99</v>
      </c>
      <c r="C1240" s="76" t="str">
        <f>IF(C1224="","",C1224)</f>
        <v/>
      </c>
      <c r="D1240" s="77" t="str">
        <f>IF(D1224="","",D1224)</f>
        <v/>
      </c>
      <c r="E1240" s="75"/>
      <c r="G1240" s="169"/>
      <c r="H1240" s="170"/>
      <c r="I1240" s="169" t="s">
        <v>82</v>
      </c>
      <c r="J1240" s="169"/>
      <c r="K1240" s="169"/>
      <c r="L1240" s="169"/>
      <c r="M1240" s="169" t="s">
        <v>5</v>
      </c>
      <c r="N1240" s="169"/>
      <c r="O1240" s="171" t="s">
        <v>94</v>
      </c>
      <c r="P1240" s="170" t="s">
        <v>84</v>
      </c>
      <c r="Q1240" s="170" t="s">
        <v>85</v>
      </c>
      <c r="R1240" s="171" t="s">
        <v>94</v>
      </c>
      <c r="T1240" s="178"/>
      <c r="U1240" s="178"/>
      <c r="V1240" s="178"/>
    </row>
    <row r="1241" spans="1:22" x14ac:dyDescent="0.15">
      <c r="A1241" s="188"/>
      <c r="B1241" s="51"/>
      <c r="C1241" s="51"/>
      <c r="D1241" s="51"/>
      <c r="E1241" s="51"/>
      <c r="G1241" s="169"/>
      <c r="H1241" s="170"/>
      <c r="I1241" s="78" t="s">
        <v>91</v>
      </c>
      <c r="J1241" s="78" t="s">
        <v>86</v>
      </c>
      <c r="K1241" s="78" t="s">
        <v>83</v>
      </c>
      <c r="L1241" s="78" t="s">
        <v>84</v>
      </c>
      <c r="M1241" s="78" t="s">
        <v>92</v>
      </c>
      <c r="N1241" s="78" t="s">
        <v>85</v>
      </c>
      <c r="O1241" s="172"/>
      <c r="P1241" s="170"/>
      <c r="Q1241" s="170"/>
      <c r="R1241" s="172"/>
      <c r="T1241" s="178"/>
      <c r="U1241" s="178"/>
      <c r="V1241" s="178"/>
    </row>
    <row r="1242" spans="1:22" x14ac:dyDescent="0.15">
      <c r="A1242" s="188"/>
      <c r="B1242" s="71" t="s">
        <v>21</v>
      </c>
      <c r="C1242" s="176"/>
      <c r="D1242" s="176"/>
      <c r="G1242" s="74">
        <v>4</v>
      </c>
      <c r="H1242" s="85"/>
      <c r="I1242" s="85"/>
      <c r="J1242" s="86"/>
      <c r="K1242" s="86"/>
      <c r="L1242" s="87"/>
      <c r="M1242" s="85"/>
      <c r="N1242" s="87"/>
      <c r="O1242" s="86"/>
      <c r="P1242" s="88"/>
      <c r="Q1242" s="88"/>
      <c r="R1242" s="89"/>
      <c r="T1242" s="38" t="str">
        <f>IF(H1242="","",1)</f>
        <v/>
      </c>
      <c r="U1242" s="38" t="str">
        <f>IF(COUNTIF(T1242:T1253,"&gt;0")=0,"",1)</f>
        <v/>
      </c>
      <c r="V1242" s="38" t="str">
        <f>IF(U1242=1,COUNTIF(U$10:U1242,"&gt;0"),"")</f>
        <v/>
      </c>
    </row>
    <row r="1243" spans="1:22" x14ac:dyDescent="0.15">
      <c r="A1243" s="188"/>
      <c r="B1243" s="71" t="s">
        <v>154</v>
      </c>
      <c r="C1243" s="179"/>
      <c r="D1243" s="179"/>
      <c r="G1243" s="74">
        <v>5</v>
      </c>
      <c r="H1243" s="85"/>
      <c r="I1243" s="85"/>
      <c r="J1243" s="86"/>
      <c r="K1243" s="86"/>
      <c r="L1243" s="87"/>
      <c r="M1243" s="85"/>
      <c r="N1243" s="87"/>
      <c r="O1243" s="86"/>
      <c r="P1243" s="88"/>
      <c r="Q1243" s="88"/>
      <c r="R1243" s="89"/>
      <c r="T1243" s="38" t="str">
        <f t="shared" ref="T1243:T1253" si="77">IF(H1243="","",1)</f>
        <v/>
      </c>
    </row>
    <row r="1244" spans="1:22" x14ac:dyDescent="0.15">
      <c r="A1244" s="188"/>
      <c r="B1244" s="72" t="s">
        <v>101</v>
      </c>
      <c r="C1244" s="177"/>
      <c r="D1244" s="177"/>
      <c r="G1244" s="74">
        <v>6</v>
      </c>
      <c r="H1244" s="85"/>
      <c r="I1244" s="85"/>
      <c r="J1244" s="86"/>
      <c r="K1244" s="86"/>
      <c r="L1244" s="87"/>
      <c r="M1244" s="85"/>
      <c r="N1244" s="87"/>
      <c r="O1244" s="86"/>
      <c r="P1244" s="88"/>
      <c r="Q1244" s="88"/>
      <c r="R1244" s="89"/>
      <c r="T1244" s="38" t="str">
        <f t="shared" si="77"/>
        <v/>
      </c>
    </row>
    <row r="1245" spans="1:22" x14ac:dyDescent="0.15">
      <c r="A1245" s="188"/>
      <c r="B1245" s="165" t="s">
        <v>102</v>
      </c>
      <c r="C1245" s="182"/>
      <c r="D1245" s="182"/>
      <c r="E1245" s="182"/>
      <c r="G1245" s="74">
        <v>7</v>
      </c>
      <c r="H1245" s="85"/>
      <c r="I1245" s="85"/>
      <c r="J1245" s="86"/>
      <c r="K1245" s="86"/>
      <c r="L1245" s="87"/>
      <c r="M1245" s="85"/>
      <c r="N1245" s="87"/>
      <c r="O1245" s="86"/>
      <c r="P1245" s="88"/>
      <c r="Q1245" s="88"/>
      <c r="R1245" s="89"/>
      <c r="T1245" s="38" t="str">
        <f t="shared" si="77"/>
        <v/>
      </c>
    </row>
    <row r="1246" spans="1:22" x14ac:dyDescent="0.15">
      <c r="A1246" s="188"/>
      <c r="B1246" s="166"/>
      <c r="C1246" s="183"/>
      <c r="D1246" s="183"/>
      <c r="E1246" s="183"/>
      <c r="G1246" s="74">
        <v>8</v>
      </c>
      <c r="H1246" s="85"/>
      <c r="I1246" s="85"/>
      <c r="J1246" s="86"/>
      <c r="K1246" s="86"/>
      <c r="L1246" s="87"/>
      <c r="M1246" s="85"/>
      <c r="N1246" s="87"/>
      <c r="O1246" s="86"/>
      <c r="P1246" s="88"/>
      <c r="Q1246" s="88"/>
      <c r="R1246" s="89"/>
      <c r="T1246" s="38" t="str">
        <f t="shared" si="77"/>
        <v/>
      </c>
    </row>
    <row r="1247" spans="1:22" x14ac:dyDescent="0.15">
      <c r="A1247" s="188"/>
      <c r="G1247" s="74">
        <v>9</v>
      </c>
      <c r="H1247" s="85"/>
      <c r="I1247" s="85"/>
      <c r="J1247" s="86"/>
      <c r="K1247" s="86"/>
      <c r="L1247" s="87"/>
      <c r="M1247" s="85"/>
      <c r="N1247" s="87"/>
      <c r="O1247" s="86"/>
      <c r="P1247" s="88"/>
      <c r="Q1247" s="88"/>
      <c r="R1247" s="89"/>
      <c r="T1247" s="38" t="str">
        <f t="shared" si="77"/>
        <v/>
      </c>
    </row>
    <row r="1248" spans="1:22" x14ac:dyDescent="0.15">
      <c r="A1248" s="188"/>
      <c r="G1248" s="74">
        <v>10</v>
      </c>
      <c r="H1248" s="85"/>
      <c r="I1248" s="85"/>
      <c r="J1248" s="86"/>
      <c r="K1248" s="86"/>
      <c r="L1248" s="87"/>
      <c r="M1248" s="85"/>
      <c r="N1248" s="87"/>
      <c r="O1248" s="86"/>
      <c r="P1248" s="88"/>
      <c r="Q1248" s="88"/>
      <c r="R1248" s="89"/>
      <c r="T1248" s="38" t="str">
        <f t="shared" si="77"/>
        <v/>
      </c>
    </row>
    <row r="1249" spans="1:22" x14ac:dyDescent="0.15">
      <c r="A1249" s="188"/>
      <c r="G1249" s="74">
        <v>11</v>
      </c>
      <c r="H1249" s="85"/>
      <c r="I1249" s="85"/>
      <c r="J1249" s="86"/>
      <c r="K1249" s="86"/>
      <c r="L1249" s="87"/>
      <c r="M1249" s="85"/>
      <c r="N1249" s="87"/>
      <c r="O1249" s="86"/>
      <c r="P1249" s="88"/>
      <c r="Q1249" s="88"/>
      <c r="R1249" s="89"/>
      <c r="T1249" s="38" t="str">
        <f t="shared" si="77"/>
        <v/>
      </c>
    </row>
    <row r="1250" spans="1:22" x14ac:dyDescent="0.15">
      <c r="A1250" s="188"/>
      <c r="G1250" s="74">
        <v>12</v>
      </c>
      <c r="H1250" s="85"/>
      <c r="I1250" s="85"/>
      <c r="J1250" s="86"/>
      <c r="K1250" s="86"/>
      <c r="L1250" s="87"/>
      <c r="M1250" s="85"/>
      <c r="N1250" s="87"/>
      <c r="O1250" s="86"/>
      <c r="P1250" s="88"/>
      <c r="Q1250" s="88"/>
      <c r="R1250" s="89"/>
      <c r="T1250" s="38" t="str">
        <f t="shared" si="77"/>
        <v/>
      </c>
    </row>
    <row r="1251" spans="1:22" x14ac:dyDescent="0.15">
      <c r="A1251" s="188"/>
      <c r="G1251" s="74">
        <v>1</v>
      </c>
      <c r="H1251" s="85"/>
      <c r="I1251" s="85"/>
      <c r="J1251" s="86"/>
      <c r="K1251" s="86"/>
      <c r="L1251" s="87"/>
      <c r="M1251" s="85"/>
      <c r="N1251" s="87"/>
      <c r="O1251" s="86"/>
      <c r="P1251" s="88"/>
      <c r="Q1251" s="88"/>
      <c r="R1251" s="89"/>
      <c r="T1251" s="38" t="str">
        <f t="shared" si="77"/>
        <v/>
      </c>
    </row>
    <row r="1252" spans="1:22" x14ac:dyDescent="0.15">
      <c r="A1252" s="188"/>
      <c r="G1252" s="74">
        <v>2</v>
      </c>
      <c r="H1252" s="85"/>
      <c r="I1252" s="85"/>
      <c r="J1252" s="86"/>
      <c r="K1252" s="86"/>
      <c r="L1252" s="87"/>
      <c r="M1252" s="85"/>
      <c r="N1252" s="87"/>
      <c r="O1252" s="86"/>
      <c r="P1252" s="88"/>
      <c r="Q1252" s="88"/>
      <c r="R1252" s="89"/>
      <c r="T1252" s="38" t="str">
        <f t="shared" si="77"/>
        <v/>
      </c>
    </row>
    <row r="1253" spans="1:22" x14ac:dyDescent="0.15">
      <c r="A1253" s="188"/>
      <c r="G1253" s="74">
        <v>3</v>
      </c>
      <c r="H1253" s="85"/>
      <c r="I1253" s="85"/>
      <c r="J1253" s="86"/>
      <c r="K1253" s="86"/>
      <c r="L1253" s="87"/>
      <c r="M1253" s="85"/>
      <c r="N1253" s="87"/>
      <c r="O1253" s="86"/>
      <c r="P1253" s="88"/>
      <c r="Q1253" s="88"/>
      <c r="R1253" s="89"/>
      <c r="T1253" s="38" t="str">
        <f t="shared" si="77"/>
        <v/>
      </c>
    </row>
    <row r="1254" spans="1:22" x14ac:dyDescent="0.15">
      <c r="A1254" s="188"/>
    </row>
    <row r="1255" spans="1:22" x14ac:dyDescent="0.15">
      <c r="A1255" s="188">
        <v>79</v>
      </c>
      <c r="B1255" s="71" t="s">
        <v>98</v>
      </c>
      <c r="C1255" s="181" t="str">
        <f>IF(C1239="","",C1239)</f>
        <v/>
      </c>
      <c r="D1255" s="181"/>
      <c r="E1255" s="181"/>
      <c r="G1255" s="169" t="s">
        <v>93</v>
      </c>
      <c r="H1255" s="170" t="s">
        <v>81</v>
      </c>
      <c r="I1255" s="169" t="s">
        <v>87</v>
      </c>
      <c r="J1255" s="169"/>
      <c r="K1255" s="169"/>
      <c r="L1255" s="169"/>
      <c r="M1255" s="169"/>
      <c r="N1255" s="169"/>
      <c r="O1255" s="169"/>
      <c r="P1255" s="169" t="s">
        <v>88</v>
      </c>
      <c r="Q1255" s="169"/>
      <c r="R1255" s="169"/>
      <c r="T1255" s="178" t="s">
        <v>96</v>
      </c>
      <c r="U1255" s="178" t="s">
        <v>95</v>
      </c>
      <c r="V1255" s="178" t="s">
        <v>97</v>
      </c>
    </row>
    <row r="1256" spans="1:22" ht="16.5" customHeight="1" x14ac:dyDescent="0.15">
      <c r="A1256" s="188"/>
      <c r="B1256" s="71" t="s">
        <v>99</v>
      </c>
      <c r="C1256" s="76" t="str">
        <f>IF(C1240="","",C1240)</f>
        <v/>
      </c>
      <c r="D1256" s="77" t="str">
        <f>IF(D1240="","",D1240)</f>
        <v/>
      </c>
      <c r="E1256" s="75"/>
      <c r="G1256" s="169"/>
      <c r="H1256" s="170"/>
      <c r="I1256" s="169" t="s">
        <v>82</v>
      </c>
      <c r="J1256" s="169"/>
      <c r="K1256" s="169"/>
      <c r="L1256" s="169"/>
      <c r="M1256" s="169" t="s">
        <v>5</v>
      </c>
      <c r="N1256" s="169"/>
      <c r="O1256" s="171" t="s">
        <v>94</v>
      </c>
      <c r="P1256" s="170" t="s">
        <v>84</v>
      </c>
      <c r="Q1256" s="170" t="s">
        <v>85</v>
      </c>
      <c r="R1256" s="171" t="s">
        <v>94</v>
      </c>
      <c r="T1256" s="178"/>
      <c r="U1256" s="178"/>
      <c r="V1256" s="178"/>
    </row>
    <row r="1257" spans="1:22" x14ac:dyDescent="0.15">
      <c r="A1257" s="188"/>
      <c r="B1257" s="51"/>
      <c r="C1257" s="51"/>
      <c r="D1257" s="51"/>
      <c r="E1257" s="51"/>
      <c r="G1257" s="169"/>
      <c r="H1257" s="170"/>
      <c r="I1257" s="78" t="s">
        <v>91</v>
      </c>
      <c r="J1257" s="78" t="s">
        <v>86</v>
      </c>
      <c r="K1257" s="78" t="s">
        <v>83</v>
      </c>
      <c r="L1257" s="78" t="s">
        <v>84</v>
      </c>
      <c r="M1257" s="78" t="s">
        <v>92</v>
      </c>
      <c r="N1257" s="78" t="s">
        <v>85</v>
      </c>
      <c r="O1257" s="172"/>
      <c r="P1257" s="170"/>
      <c r="Q1257" s="170"/>
      <c r="R1257" s="172"/>
      <c r="T1257" s="178"/>
      <c r="U1257" s="178"/>
      <c r="V1257" s="178"/>
    </row>
    <row r="1258" spans="1:22" x14ac:dyDescent="0.15">
      <c r="A1258" s="188"/>
      <c r="B1258" s="71" t="s">
        <v>21</v>
      </c>
      <c r="C1258" s="176"/>
      <c r="D1258" s="176"/>
      <c r="G1258" s="74">
        <v>4</v>
      </c>
      <c r="H1258" s="85"/>
      <c r="I1258" s="85"/>
      <c r="J1258" s="86"/>
      <c r="K1258" s="86"/>
      <c r="L1258" s="87"/>
      <c r="M1258" s="85"/>
      <c r="N1258" s="87"/>
      <c r="O1258" s="86"/>
      <c r="P1258" s="88"/>
      <c r="Q1258" s="88"/>
      <c r="R1258" s="89"/>
      <c r="T1258" s="38" t="str">
        <f>IF(H1258="","",1)</f>
        <v/>
      </c>
      <c r="U1258" s="38" t="str">
        <f>IF(COUNTIF(T1258:T1269,"&gt;0")=0,"",1)</f>
        <v/>
      </c>
      <c r="V1258" s="38" t="str">
        <f>IF(U1258=1,COUNTIF(U$10:U1258,"&gt;0"),"")</f>
        <v/>
      </c>
    </row>
    <row r="1259" spans="1:22" x14ac:dyDescent="0.15">
      <c r="A1259" s="188"/>
      <c r="B1259" s="71" t="s">
        <v>154</v>
      </c>
      <c r="C1259" s="179"/>
      <c r="D1259" s="179"/>
      <c r="G1259" s="74">
        <v>5</v>
      </c>
      <c r="H1259" s="85"/>
      <c r="I1259" s="85"/>
      <c r="J1259" s="86"/>
      <c r="K1259" s="86"/>
      <c r="L1259" s="87"/>
      <c r="M1259" s="85"/>
      <c r="N1259" s="87"/>
      <c r="O1259" s="86"/>
      <c r="P1259" s="88"/>
      <c r="Q1259" s="88"/>
      <c r="R1259" s="89"/>
      <c r="T1259" s="38" t="str">
        <f t="shared" ref="T1259:T1269" si="78">IF(H1259="","",1)</f>
        <v/>
      </c>
    </row>
    <row r="1260" spans="1:22" x14ac:dyDescent="0.15">
      <c r="A1260" s="188"/>
      <c r="B1260" s="72" t="s">
        <v>101</v>
      </c>
      <c r="C1260" s="177"/>
      <c r="D1260" s="177"/>
      <c r="G1260" s="74">
        <v>6</v>
      </c>
      <c r="H1260" s="85"/>
      <c r="I1260" s="85"/>
      <c r="J1260" s="86"/>
      <c r="K1260" s="86"/>
      <c r="L1260" s="87"/>
      <c r="M1260" s="85"/>
      <c r="N1260" s="87"/>
      <c r="O1260" s="86"/>
      <c r="P1260" s="88"/>
      <c r="Q1260" s="88"/>
      <c r="R1260" s="89"/>
      <c r="T1260" s="38" t="str">
        <f t="shared" si="78"/>
        <v/>
      </c>
    </row>
    <row r="1261" spans="1:22" x14ac:dyDescent="0.15">
      <c r="A1261" s="188"/>
      <c r="B1261" s="165" t="s">
        <v>102</v>
      </c>
      <c r="C1261" s="182"/>
      <c r="D1261" s="182"/>
      <c r="E1261" s="182"/>
      <c r="G1261" s="74">
        <v>7</v>
      </c>
      <c r="H1261" s="85"/>
      <c r="I1261" s="85"/>
      <c r="J1261" s="86"/>
      <c r="K1261" s="86"/>
      <c r="L1261" s="87"/>
      <c r="M1261" s="85"/>
      <c r="N1261" s="87"/>
      <c r="O1261" s="86"/>
      <c r="P1261" s="88"/>
      <c r="Q1261" s="88"/>
      <c r="R1261" s="89"/>
      <c r="T1261" s="38" t="str">
        <f t="shared" si="78"/>
        <v/>
      </c>
    </row>
    <row r="1262" spans="1:22" x14ac:dyDescent="0.15">
      <c r="A1262" s="188"/>
      <c r="B1262" s="166"/>
      <c r="C1262" s="183"/>
      <c r="D1262" s="183"/>
      <c r="E1262" s="183"/>
      <c r="G1262" s="74">
        <v>8</v>
      </c>
      <c r="H1262" s="85"/>
      <c r="I1262" s="85"/>
      <c r="J1262" s="86"/>
      <c r="K1262" s="86"/>
      <c r="L1262" s="87"/>
      <c r="M1262" s="85"/>
      <c r="N1262" s="87"/>
      <c r="O1262" s="86"/>
      <c r="P1262" s="88"/>
      <c r="Q1262" s="88"/>
      <c r="R1262" s="89"/>
      <c r="T1262" s="38" t="str">
        <f t="shared" si="78"/>
        <v/>
      </c>
    </row>
    <row r="1263" spans="1:22" x14ac:dyDescent="0.15">
      <c r="A1263" s="188"/>
      <c r="G1263" s="74">
        <v>9</v>
      </c>
      <c r="H1263" s="85"/>
      <c r="I1263" s="85"/>
      <c r="J1263" s="86"/>
      <c r="K1263" s="86"/>
      <c r="L1263" s="87"/>
      <c r="M1263" s="85"/>
      <c r="N1263" s="87"/>
      <c r="O1263" s="86"/>
      <c r="P1263" s="88"/>
      <c r="Q1263" s="88"/>
      <c r="R1263" s="89"/>
      <c r="T1263" s="38" t="str">
        <f t="shared" si="78"/>
        <v/>
      </c>
    </row>
    <row r="1264" spans="1:22" x14ac:dyDescent="0.15">
      <c r="A1264" s="188"/>
      <c r="G1264" s="74">
        <v>10</v>
      </c>
      <c r="H1264" s="85"/>
      <c r="I1264" s="85"/>
      <c r="J1264" s="86"/>
      <c r="K1264" s="86"/>
      <c r="L1264" s="87"/>
      <c r="M1264" s="85"/>
      <c r="N1264" s="87"/>
      <c r="O1264" s="86"/>
      <c r="P1264" s="88"/>
      <c r="Q1264" s="88"/>
      <c r="R1264" s="89"/>
      <c r="T1264" s="38" t="str">
        <f t="shared" si="78"/>
        <v/>
      </c>
    </row>
    <row r="1265" spans="1:22" x14ac:dyDescent="0.15">
      <c r="A1265" s="188"/>
      <c r="G1265" s="74">
        <v>11</v>
      </c>
      <c r="H1265" s="85"/>
      <c r="I1265" s="85"/>
      <c r="J1265" s="86"/>
      <c r="K1265" s="86"/>
      <c r="L1265" s="87"/>
      <c r="M1265" s="85"/>
      <c r="N1265" s="87"/>
      <c r="O1265" s="86"/>
      <c r="P1265" s="88"/>
      <c r="Q1265" s="88"/>
      <c r="R1265" s="89"/>
      <c r="T1265" s="38" t="str">
        <f t="shared" si="78"/>
        <v/>
      </c>
    </row>
    <row r="1266" spans="1:22" x14ac:dyDescent="0.15">
      <c r="A1266" s="188"/>
      <c r="G1266" s="74">
        <v>12</v>
      </c>
      <c r="H1266" s="85"/>
      <c r="I1266" s="85"/>
      <c r="J1266" s="86"/>
      <c r="K1266" s="86"/>
      <c r="L1266" s="87"/>
      <c r="M1266" s="85"/>
      <c r="N1266" s="87"/>
      <c r="O1266" s="86"/>
      <c r="P1266" s="88"/>
      <c r="Q1266" s="88"/>
      <c r="R1266" s="89"/>
      <c r="T1266" s="38" t="str">
        <f t="shared" si="78"/>
        <v/>
      </c>
    </row>
    <row r="1267" spans="1:22" x14ac:dyDescent="0.15">
      <c r="A1267" s="188"/>
      <c r="G1267" s="74">
        <v>1</v>
      </c>
      <c r="H1267" s="85"/>
      <c r="I1267" s="85"/>
      <c r="J1267" s="86"/>
      <c r="K1267" s="86"/>
      <c r="L1267" s="87"/>
      <c r="M1267" s="85"/>
      <c r="N1267" s="87"/>
      <c r="O1267" s="86"/>
      <c r="P1267" s="88"/>
      <c r="Q1267" s="88"/>
      <c r="R1267" s="89"/>
      <c r="T1267" s="38" t="str">
        <f t="shared" si="78"/>
        <v/>
      </c>
    </row>
    <row r="1268" spans="1:22" x14ac:dyDescent="0.15">
      <c r="A1268" s="188"/>
      <c r="G1268" s="74">
        <v>2</v>
      </c>
      <c r="H1268" s="85"/>
      <c r="I1268" s="85"/>
      <c r="J1268" s="86"/>
      <c r="K1268" s="86"/>
      <c r="L1268" s="87"/>
      <c r="M1268" s="85"/>
      <c r="N1268" s="87"/>
      <c r="O1268" s="86"/>
      <c r="P1268" s="88"/>
      <c r="Q1268" s="88"/>
      <c r="R1268" s="89"/>
      <c r="T1268" s="38" t="str">
        <f t="shared" si="78"/>
        <v/>
      </c>
    </row>
    <row r="1269" spans="1:22" x14ac:dyDescent="0.15">
      <c r="A1269" s="188"/>
      <c r="G1269" s="74">
        <v>3</v>
      </c>
      <c r="H1269" s="85"/>
      <c r="I1269" s="85"/>
      <c r="J1269" s="86"/>
      <c r="K1269" s="86"/>
      <c r="L1269" s="87"/>
      <c r="M1269" s="85"/>
      <c r="N1269" s="87"/>
      <c r="O1269" s="86"/>
      <c r="P1269" s="88"/>
      <c r="Q1269" s="88"/>
      <c r="R1269" s="89"/>
      <c r="T1269" s="38" t="str">
        <f t="shared" si="78"/>
        <v/>
      </c>
    </row>
    <row r="1270" spans="1:22" x14ac:dyDescent="0.15">
      <c r="A1270" s="188"/>
    </row>
    <row r="1271" spans="1:22" x14ac:dyDescent="0.15">
      <c r="A1271" s="188">
        <v>80</v>
      </c>
      <c r="B1271" s="71" t="s">
        <v>98</v>
      </c>
      <c r="C1271" s="181" t="str">
        <f>IF(C1255="","",C1255)</f>
        <v/>
      </c>
      <c r="D1271" s="181"/>
      <c r="E1271" s="181"/>
      <c r="G1271" s="169" t="s">
        <v>93</v>
      </c>
      <c r="H1271" s="170" t="s">
        <v>81</v>
      </c>
      <c r="I1271" s="169" t="s">
        <v>87</v>
      </c>
      <c r="J1271" s="169"/>
      <c r="K1271" s="169"/>
      <c r="L1271" s="169"/>
      <c r="M1271" s="169"/>
      <c r="N1271" s="169"/>
      <c r="O1271" s="169"/>
      <c r="P1271" s="169" t="s">
        <v>88</v>
      </c>
      <c r="Q1271" s="169"/>
      <c r="R1271" s="169"/>
      <c r="T1271" s="178" t="s">
        <v>96</v>
      </c>
      <c r="U1271" s="178" t="s">
        <v>95</v>
      </c>
      <c r="V1271" s="178" t="s">
        <v>97</v>
      </c>
    </row>
    <row r="1272" spans="1:22" ht="16.5" customHeight="1" x14ac:dyDescent="0.15">
      <c r="A1272" s="188"/>
      <c r="B1272" s="71" t="s">
        <v>99</v>
      </c>
      <c r="C1272" s="76" t="str">
        <f>IF(C1256="","",C1256)</f>
        <v/>
      </c>
      <c r="D1272" s="77" t="str">
        <f>IF(D1256="","",D1256)</f>
        <v/>
      </c>
      <c r="E1272" s="75"/>
      <c r="G1272" s="169"/>
      <c r="H1272" s="170"/>
      <c r="I1272" s="169" t="s">
        <v>82</v>
      </c>
      <c r="J1272" s="169"/>
      <c r="K1272" s="169"/>
      <c r="L1272" s="169"/>
      <c r="M1272" s="169" t="s">
        <v>5</v>
      </c>
      <c r="N1272" s="169"/>
      <c r="O1272" s="171" t="s">
        <v>94</v>
      </c>
      <c r="P1272" s="170" t="s">
        <v>84</v>
      </c>
      <c r="Q1272" s="170" t="s">
        <v>85</v>
      </c>
      <c r="R1272" s="171" t="s">
        <v>94</v>
      </c>
      <c r="T1272" s="178"/>
      <c r="U1272" s="178"/>
      <c r="V1272" s="178"/>
    </row>
    <row r="1273" spans="1:22" x14ac:dyDescent="0.15">
      <c r="A1273" s="188"/>
      <c r="B1273" s="51"/>
      <c r="C1273" s="51"/>
      <c r="D1273" s="51"/>
      <c r="E1273" s="51"/>
      <c r="G1273" s="169"/>
      <c r="H1273" s="170"/>
      <c r="I1273" s="78" t="s">
        <v>91</v>
      </c>
      <c r="J1273" s="78" t="s">
        <v>86</v>
      </c>
      <c r="K1273" s="78" t="s">
        <v>83</v>
      </c>
      <c r="L1273" s="78" t="s">
        <v>84</v>
      </c>
      <c r="M1273" s="78" t="s">
        <v>92</v>
      </c>
      <c r="N1273" s="78" t="s">
        <v>85</v>
      </c>
      <c r="O1273" s="172"/>
      <c r="P1273" s="170"/>
      <c r="Q1273" s="170"/>
      <c r="R1273" s="172"/>
      <c r="T1273" s="178"/>
      <c r="U1273" s="178"/>
      <c r="V1273" s="178"/>
    </row>
    <row r="1274" spans="1:22" x14ac:dyDescent="0.15">
      <c r="A1274" s="188"/>
      <c r="B1274" s="71" t="s">
        <v>21</v>
      </c>
      <c r="C1274" s="176"/>
      <c r="D1274" s="176"/>
      <c r="G1274" s="74">
        <v>4</v>
      </c>
      <c r="H1274" s="85"/>
      <c r="I1274" s="85"/>
      <c r="J1274" s="86"/>
      <c r="K1274" s="86"/>
      <c r="L1274" s="87"/>
      <c r="M1274" s="85"/>
      <c r="N1274" s="87"/>
      <c r="O1274" s="86"/>
      <c r="P1274" s="88"/>
      <c r="Q1274" s="88"/>
      <c r="R1274" s="89"/>
      <c r="T1274" s="38" t="str">
        <f>IF(H1274="","",1)</f>
        <v/>
      </c>
      <c r="U1274" s="38" t="str">
        <f>IF(COUNTIF(T1274:T1285,"&gt;0")=0,"",1)</f>
        <v/>
      </c>
      <c r="V1274" s="38" t="str">
        <f>IF(U1274=1,COUNTIF(U$10:U1274,"&gt;0"),"")</f>
        <v/>
      </c>
    </row>
    <row r="1275" spans="1:22" x14ac:dyDescent="0.15">
      <c r="A1275" s="188"/>
      <c r="B1275" s="71" t="s">
        <v>154</v>
      </c>
      <c r="C1275" s="179"/>
      <c r="D1275" s="179"/>
      <c r="G1275" s="74">
        <v>5</v>
      </c>
      <c r="H1275" s="85"/>
      <c r="I1275" s="85"/>
      <c r="J1275" s="86"/>
      <c r="K1275" s="86"/>
      <c r="L1275" s="87"/>
      <c r="M1275" s="85"/>
      <c r="N1275" s="87"/>
      <c r="O1275" s="86"/>
      <c r="P1275" s="88"/>
      <c r="Q1275" s="88"/>
      <c r="R1275" s="89"/>
      <c r="T1275" s="38" t="str">
        <f t="shared" ref="T1275:T1285" si="79">IF(H1275="","",1)</f>
        <v/>
      </c>
    </row>
    <row r="1276" spans="1:22" x14ac:dyDescent="0.15">
      <c r="A1276" s="188"/>
      <c r="B1276" s="72" t="s">
        <v>101</v>
      </c>
      <c r="C1276" s="177"/>
      <c r="D1276" s="177"/>
      <c r="G1276" s="74">
        <v>6</v>
      </c>
      <c r="H1276" s="85"/>
      <c r="I1276" s="85"/>
      <c r="J1276" s="86"/>
      <c r="K1276" s="86"/>
      <c r="L1276" s="87"/>
      <c r="M1276" s="85"/>
      <c r="N1276" s="87"/>
      <c r="O1276" s="86"/>
      <c r="P1276" s="88"/>
      <c r="Q1276" s="88"/>
      <c r="R1276" s="89"/>
      <c r="T1276" s="38" t="str">
        <f t="shared" si="79"/>
        <v/>
      </c>
    </row>
    <row r="1277" spans="1:22" x14ac:dyDescent="0.15">
      <c r="A1277" s="188"/>
      <c r="B1277" s="165" t="s">
        <v>102</v>
      </c>
      <c r="C1277" s="182"/>
      <c r="D1277" s="182"/>
      <c r="E1277" s="182"/>
      <c r="G1277" s="74">
        <v>7</v>
      </c>
      <c r="H1277" s="85"/>
      <c r="I1277" s="85"/>
      <c r="J1277" s="86"/>
      <c r="K1277" s="86"/>
      <c r="L1277" s="87"/>
      <c r="M1277" s="85"/>
      <c r="N1277" s="87"/>
      <c r="O1277" s="86"/>
      <c r="P1277" s="88"/>
      <c r="Q1277" s="88"/>
      <c r="R1277" s="89"/>
      <c r="T1277" s="38" t="str">
        <f t="shared" si="79"/>
        <v/>
      </c>
    </row>
    <row r="1278" spans="1:22" x14ac:dyDescent="0.15">
      <c r="A1278" s="188"/>
      <c r="B1278" s="166"/>
      <c r="C1278" s="183"/>
      <c r="D1278" s="183"/>
      <c r="E1278" s="183"/>
      <c r="G1278" s="74">
        <v>8</v>
      </c>
      <c r="H1278" s="85"/>
      <c r="I1278" s="85"/>
      <c r="J1278" s="86"/>
      <c r="K1278" s="86"/>
      <c r="L1278" s="87"/>
      <c r="M1278" s="85"/>
      <c r="N1278" s="87"/>
      <c r="O1278" s="86"/>
      <c r="P1278" s="88"/>
      <c r="Q1278" s="88"/>
      <c r="R1278" s="89"/>
      <c r="T1278" s="38" t="str">
        <f t="shared" si="79"/>
        <v/>
      </c>
    </row>
    <row r="1279" spans="1:22" x14ac:dyDescent="0.15">
      <c r="A1279" s="188"/>
      <c r="G1279" s="74">
        <v>9</v>
      </c>
      <c r="H1279" s="85"/>
      <c r="I1279" s="85"/>
      <c r="J1279" s="86"/>
      <c r="K1279" s="86"/>
      <c r="L1279" s="87"/>
      <c r="M1279" s="85"/>
      <c r="N1279" s="87"/>
      <c r="O1279" s="86"/>
      <c r="P1279" s="88"/>
      <c r="Q1279" s="88"/>
      <c r="R1279" s="89"/>
      <c r="T1279" s="38" t="str">
        <f t="shared" si="79"/>
        <v/>
      </c>
    </row>
    <row r="1280" spans="1:22" x14ac:dyDescent="0.15">
      <c r="A1280" s="188"/>
      <c r="G1280" s="74">
        <v>10</v>
      </c>
      <c r="H1280" s="85"/>
      <c r="I1280" s="85"/>
      <c r="J1280" s="86"/>
      <c r="K1280" s="86"/>
      <c r="L1280" s="87"/>
      <c r="M1280" s="85"/>
      <c r="N1280" s="87"/>
      <c r="O1280" s="86"/>
      <c r="P1280" s="88"/>
      <c r="Q1280" s="88"/>
      <c r="R1280" s="89"/>
      <c r="T1280" s="38" t="str">
        <f t="shared" si="79"/>
        <v/>
      </c>
    </row>
    <row r="1281" spans="1:22" x14ac:dyDescent="0.15">
      <c r="A1281" s="188"/>
      <c r="G1281" s="74">
        <v>11</v>
      </c>
      <c r="H1281" s="85"/>
      <c r="I1281" s="85"/>
      <c r="J1281" s="86"/>
      <c r="K1281" s="86"/>
      <c r="L1281" s="87"/>
      <c r="M1281" s="85"/>
      <c r="N1281" s="87"/>
      <c r="O1281" s="86"/>
      <c r="P1281" s="88"/>
      <c r="Q1281" s="88"/>
      <c r="R1281" s="89"/>
      <c r="T1281" s="38" t="str">
        <f t="shared" si="79"/>
        <v/>
      </c>
    </row>
    <row r="1282" spans="1:22" x14ac:dyDescent="0.15">
      <c r="A1282" s="188"/>
      <c r="G1282" s="74">
        <v>12</v>
      </c>
      <c r="H1282" s="85"/>
      <c r="I1282" s="85"/>
      <c r="J1282" s="86"/>
      <c r="K1282" s="86"/>
      <c r="L1282" s="87"/>
      <c r="M1282" s="85"/>
      <c r="N1282" s="87"/>
      <c r="O1282" s="86"/>
      <c r="P1282" s="88"/>
      <c r="Q1282" s="88"/>
      <c r="R1282" s="89"/>
      <c r="T1282" s="38" t="str">
        <f t="shared" si="79"/>
        <v/>
      </c>
    </row>
    <row r="1283" spans="1:22" x14ac:dyDescent="0.15">
      <c r="A1283" s="188"/>
      <c r="G1283" s="74">
        <v>1</v>
      </c>
      <c r="H1283" s="85"/>
      <c r="I1283" s="85"/>
      <c r="J1283" s="86"/>
      <c r="K1283" s="86"/>
      <c r="L1283" s="87"/>
      <c r="M1283" s="85"/>
      <c r="N1283" s="87"/>
      <c r="O1283" s="86"/>
      <c r="P1283" s="88"/>
      <c r="Q1283" s="88"/>
      <c r="R1283" s="89"/>
      <c r="T1283" s="38" t="str">
        <f t="shared" si="79"/>
        <v/>
      </c>
    </row>
    <row r="1284" spans="1:22" x14ac:dyDescent="0.15">
      <c r="A1284" s="188"/>
      <c r="G1284" s="74">
        <v>2</v>
      </c>
      <c r="H1284" s="85"/>
      <c r="I1284" s="85"/>
      <c r="J1284" s="86"/>
      <c r="K1284" s="86"/>
      <c r="L1284" s="87"/>
      <c r="M1284" s="85"/>
      <c r="N1284" s="87"/>
      <c r="O1284" s="86"/>
      <c r="P1284" s="88"/>
      <c r="Q1284" s="88"/>
      <c r="R1284" s="89"/>
      <c r="T1284" s="38" t="str">
        <f t="shared" si="79"/>
        <v/>
      </c>
    </row>
    <row r="1285" spans="1:22" x14ac:dyDescent="0.15">
      <c r="A1285" s="188"/>
      <c r="G1285" s="74">
        <v>3</v>
      </c>
      <c r="H1285" s="85"/>
      <c r="I1285" s="85"/>
      <c r="J1285" s="86"/>
      <c r="K1285" s="86"/>
      <c r="L1285" s="87"/>
      <c r="M1285" s="85"/>
      <c r="N1285" s="87"/>
      <c r="O1285" s="86"/>
      <c r="P1285" s="88"/>
      <c r="Q1285" s="88"/>
      <c r="R1285" s="89"/>
      <c r="T1285" s="38" t="str">
        <f t="shared" si="79"/>
        <v/>
      </c>
    </row>
    <row r="1286" spans="1:22" x14ac:dyDescent="0.15">
      <c r="A1286" s="188"/>
    </row>
    <row r="1287" spans="1:22" x14ac:dyDescent="0.15">
      <c r="A1287" s="188">
        <v>81</v>
      </c>
      <c r="B1287" s="71" t="s">
        <v>98</v>
      </c>
      <c r="C1287" s="176" t="str">
        <f>IF(C1271="","",C1271)</f>
        <v/>
      </c>
      <c r="D1287" s="176"/>
      <c r="E1287" s="176"/>
      <c r="G1287" s="169" t="s">
        <v>93</v>
      </c>
      <c r="H1287" s="170" t="s">
        <v>81</v>
      </c>
      <c r="I1287" s="169" t="s">
        <v>87</v>
      </c>
      <c r="J1287" s="169"/>
      <c r="K1287" s="169"/>
      <c r="L1287" s="169"/>
      <c r="M1287" s="169"/>
      <c r="N1287" s="169"/>
      <c r="O1287" s="169"/>
      <c r="P1287" s="169" t="s">
        <v>88</v>
      </c>
      <c r="Q1287" s="169"/>
      <c r="R1287" s="169"/>
      <c r="T1287" s="178" t="s">
        <v>96</v>
      </c>
      <c r="U1287" s="178" t="s">
        <v>95</v>
      </c>
      <c r="V1287" s="178" t="s">
        <v>97</v>
      </c>
    </row>
    <row r="1288" spans="1:22" ht="16.5" customHeight="1" x14ac:dyDescent="0.15">
      <c r="A1288" s="188"/>
      <c r="B1288" s="71" t="s">
        <v>99</v>
      </c>
      <c r="C1288" s="83" t="str">
        <f>IF(C1272="","",C1272)</f>
        <v/>
      </c>
      <c r="D1288" s="84" t="str">
        <f>IF(D1272="","",D1272)</f>
        <v/>
      </c>
      <c r="G1288" s="169"/>
      <c r="H1288" s="170"/>
      <c r="I1288" s="169" t="s">
        <v>82</v>
      </c>
      <c r="J1288" s="169"/>
      <c r="K1288" s="169"/>
      <c r="L1288" s="169"/>
      <c r="M1288" s="169" t="s">
        <v>5</v>
      </c>
      <c r="N1288" s="169"/>
      <c r="O1288" s="171" t="s">
        <v>94</v>
      </c>
      <c r="P1288" s="170" t="s">
        <v>84</v>
      </c>
      <c r="Q1288" s="170" t="s">
        <v>85</v>
      </c>
      <c r="R1288" s="171" t="s">
        <v>94</v>
      </c>
      <c r="T1288" s="178"/>
      <c r="U1288" s="178"/>
      <c r="V1288" s="178"/>
    </row>
    <row r="1289" spans="1:22" x14ac:dyDescent="0.15">
      <c r="A1289" s="188"/>
      <c r="G1289" s="169"/>
      <c r="H1289" s="170"/>
      <c r="I1289" s="78" t="s">
        <v>91</v>
      </c>
      <c r="J1289" s="78" t="s">
        <v>86</v>
      </c>
      <c r="K1289" s="78" t="s">
        <v>83</v>
      </c>
      <c r="L1289" s="78" t="s">
        <v>84</v>
      </c>
      <c r="M1289" s="78" t="s">
        <v>92</v>
      </c>
      <c r="N1289" s="78" t="s">
        <v>85</v>
      </c>
      <c r="O1289" s="172"/>
      <c r="P1289" s="170"/>
      <c r="Q1289" s="170"/>
      <c r="R1289" s="172"/>
      <c r="T1289" s="178"/>
      <c r="U1289" s="178"/>
      <c r="V1289" s="178"/>
    </row>
    <row r="1290" spans="1:22" x14ac:dyDescent="0.15">
      <c r="A1290" s="188"/>
      <c r="B1290" s="71" t="s">
        <v>21</v>
      </c>
      <c r="C1290" s="176"/>
      <c r="D1290" s="176"/>
      <c r="G1290" s="74">
        <v>4</v>
      </c>
      <c r="H1290" s="85"/>
      <c r="I1290" s="85"/>
      <c r="J1290" s="86"/>
      <c r="K1290" s="86"/>
      <c r="L1290" s="87"/>
      <c r="M1290" s="85"/>
      <c r="N1290" s="87"/>
      <c r="O1290" s="86"/>
      <c r="P1290" s="88"/>
      <c r="Q1290" s="88"/>
      <c r="R1290" s="89"/>
      <c r="T1290" s="38" t="str">
        <f>IF(H1290="","",1)</f>
        <v/>
      </c>
      <c r="U1290" s="38" t="str">
        <f>IF(COUNTIF(T1290:T1301,"&gt;0")=0,"",1)</f>
        <v/>
      </c>
      <c r="V1290" s="38" t="str">
        <f>IF(U1290=1,COUNTIF(U$10:U1290,"&gt;0"),"")</f>
        <v/>
      </c>
    </row>
    <row r="1291" spans="1:22" x14ac:dyDescent="0.15">
      <c r="A1291" s="188"/>
      <c r="B1291" s="71" t="s">
        <v>154</v>
      </c>
      <c r="C1291" s="179"/>
      <c r="D1291" s="179"/>
      <c r="G1291" s="74">
        <v>5</v>
      </c>
      <c r="H1291" s="85"/>
      <c r="I1291" s="85"/>
      <c r="J1291" s="86"/>
      <c r="K1291" s="86"/>
      <c r="L1291" s="87"/>
      <c r="M1291" s="85"/>
      <c r="N1291" s="87"/>
      <c r="O1291" s="86"/>
      <c r="P1291" s="88"/>
      <c r="Q1291" s="88"/>
      <c r="R1291" s="89"/>
      <c r="T1291" s="38" t="str">
        <f t="shared" ref="T1291:T1301" si="80">IF(H1291="","",1)</f>
        <v/>
      </c>
    </row>
    <row r="1292" spans="1:22" x14ac:dyDescent="0.15">
      <c r="A1292" s="188"/>
      <c r="B1292" s="72" t="s">
        <v>101</v>
      </c>
      <c r="C1292" s="177"/>
      <c r="D1292" s="177"/>
      <c r="G1292" s="74">
        <v>6</v>
      </c>
      <c r="H1292" s="85"/>
      <c r="I1292" s="85"/>
      <c r="J1292" s="86"/>
      <c r="K1292" s="86"/>
      <c r="L1292" s="87"/>
      <c r="M1292" s="85"/>
      <c r="N1292" s="87"/>
      <c r="O1292" s="86"/>
      <c r="P1292" s="88"/>
      <c r="Q1292" s="88"/>
      <c r="R1292" s="89"/>
      <c r="T1292" s="38" t="str">
        <f t="shared" si="80"/>
        <v/>
      </c>
    </row>
    <row r="1293" spans="1:22" x14ac:dyDescent="0.15">
      <c r="A1293" s="188"/>
      <c r="B1293" s="165" t="s">
        <v>102</v>
      </c>
      <c r="C1293" s="182"/>
      <c r="D1293" s="182"/>
      <c r="E1293" s="182"/>
      <c r="G1293" s="74">
        <v>7</v>
      </c>
      <c r="H1293" s="85"/>
      <c r="I1293" s="85"/>
      <c r="J1293" s="86"/>
      <c r="K1293" s="86"/>
      <c r="L1293" s="87"/>
      <c r="M1293" s="85"/>
      <c r="N1293" s="87"/>
      <c r="O1293" s="86"/>
      <c r="P1293" s="88"/>
      <c r="Q1293" s="88"/>
      <c r="R1293" s="89"/>
      <c r="T1293" s="38" t="str">
        <f t="shared" si="80"/>
        <v/>
      </c>
    </row>
    <row r="1294" spans="1:22" x14ac:dyDescent="0.15">
      <c r="A1294" s="188"/>
      <c r="B1294" s="166"/>
      <c r="C1294" s="183"/>
      <c r="D1294" s="183"/>
      <c r="E1294" s="183"/>
      <c r="G1294" s="74">
        <v>8</v>
      </c>
      <c r="H1294" s="85"/>
      <c r="I1294" s="85"/>
      <c r="J1294" s="86"/>
      <c r="K1294" s="86"/>
      <c r="L1294" s="87"/>
      <c r="M1294" s="85"/>
      <c r="N1294" s="87"/>
      <c r="O1294" s="86"/>
      <c r="P1294" s="88"/>
      <c r="Q1294" s="88"/>
      <c r="R1294" s="89"/>
      <c r="T1294" s="38" t="str">
        <f t="shared" si="80"/>
        <v/>
      </c>
    </row>
    <row r="1295" spans="1:22" x14ac:dyDescent="0.15">
      <c r="A1295" s="188"/>
      <c r="G1295" s="74">
        <v>9</v>
      </c>
      <c r="H1295" s="85"/>
      <c r="I1295" s="85"/>
      <c r="J1295" s="86"/>
      <c r="K1295" s="86"/>
      <c r="L1295" s="87"/>
      <c r="M1295" s="85"/>
      <c r="N1295" s="87"/>
      <c r="O1295" s="86"/>
      <c r="P1295" s="88"/>
      <c r="Q1295" s="88"/>
      <c r="R1295" s="89"/>
      <c r="T1295" s="38" t="str">
        <f t="shared" si="80"/>
        <v/>
      </c>
    </row>
    <row r="1296" spans="1:22" x14ac:dyDescent="0.15">
      <c r="A1296" s="188"/>
      <c r="G1296" s="74">
        <v>10</v>
      </c>
      <c r="H1296" s="85"/>
      <c r="I1296" s="85"/>
      <c r="J1296" s="86"/>
      <c r="K1296" s="86"/>
      <c r="L1296" s="87"/>
      <c r="M1296" s="85"/>
      <c r="N1296" s="87"/>
      <c r="O1296" s="86"/>
      <c r="P1296" s="88"/>
      <c r="Q1296" s="88"/>
      <c r="R1296" s="89"/>
      <c r="T1296" s="38" t="str">
        <f t="shared" si="80"/>
        <v/>
      </c>
    </row>
    <row r="1297" spans="1:22" x14ac:dyDescent="0.15">
      <c r="A1297" s="188"/>
      <c r="B1297" s="100"/>
      <c r="C1297" s="100"/>
      <c r="D1297" s="51"/>
      <c r="E1297" s="51"/>
      <c r="G1297" s="74">
        <v>11</v>
      </c>
      <c r="H1297" s="85"/>
      <c r="I1297" s="85"/>
      <c r="J1297" s="86"/>
      <c r="K1297" s="86"/>
      <c r="L1297" s="87"/>
      <c r="M1297" s="85"/>
      <c r="N1297" s="87"/>
      <c r="O1297" s="86"/>
      <c r="P1297" s="88"/>
      <c r="Q1297" s="88"/>
      <c r="R1297" s="89"/>
      <c r="T1297" s="38" t="str">
        <f t="shared" si="80"/>
        <v/>
      </c>
    </row>
    <row r="1298" spans="1:22" x14ac:dyDescent="0.15">
      <c r="A1298" s="188"/>
      <c r="B1298" s="100"/>
      <c r="C1298" s="100"/>
      <c r="D1298" s="51"/>
      <c r="E1298" s="51"/>
      <c r="G1298" s="74">
        <v>12</v>
      </c>
      <c r="H1298" s="85"/>
      <c r="I1298" s="85"/>
      <c r="J1298" s="86"/>
      <c r="K1298" s="86"/>
      <c r="L1298" s="87"/>
      <c r="M1298" s="85"/>
      <c r="N1298" s="87"/>
      <c r="O1298" s="86"/>
      <c r="P1298" s="88"/>
      <c r="Q1298" s="88"/>
      <c r="R1298" s="89"/>
      <c r="T1298" s="38" t="str">
        <f t="shared" si="80"/>
        <v/>
      </c>
    </row>
    <row r="1299" spans="1:22" x14ac:dyDescent="0.15">
      <c r="A1299" s="188"/>
      <c r="B1299" s="51"/>
      <c r="C1299" s="51"/>
      <c r="D1299" s="51"/>
      <c r="E1299" s="51"/>
      <c r="G1299" s="74">
        <v>1</v>
      </c>
      <c r="H1299" s="85"/>
      <c r="I1299" s="85"/>
      <c r="J1299" s="86"/>
      <c r="K1299" s="86"/>
      <c r="L1299" s="87"/>
      <c r="M1299" s="85"/>
      <c r="N1299" s="87"/>
      <c r="O1299" s="86"/>
      <c r="P1299" s="88"/>
      <c r="Q1299" s="88"/>
      <c r="R1299" s="89"/>
      <c r="T1299" s="38" t="str">
        <f t="shared" si="80"/>
        <v/>
      </c>
    </row>
    <row r="1300" spans="1:22" x14ac:dyDescent="0.15">
      <c r="A1300" s="188"/>
      <c r="B1300" s="51"/>
      <c r="C1300" s="51"/>
      <c r="D1300" s="51"/>
      <c r="E1300" s="51"/>
      <c r="G1300" s="74">
        <v>2</v>
      </c>
      <c r="H1300" s="85"/>
      <c r="I1300" s="85"/>
      <c r="J1300" s="86"/>
      <c r="K1300" s="86"/>
      <c r="L1300" s="87"/>
      <c r="M1300" s="85"/>
      <c r="N1300" s="87"/>
      <c r="O1300" s="86"/>
      <c r="P1300" s="88"/>
      <c r="Q1300" s="88"/>
      <c r="R1300" s="89"/>
      <c r="T1300" s="38" t="str">
        <f t="shared" si="80"/>
        <v/>
      </c>
    </row>
    <row r="1301" spans="1:22" x14ac:dyDescent="0.15">
      <c r="A1301" s="188"/>
      <c r="G1301" s="74">
        <v>3</v>
      </c>
      <c r="H1301" s="85"/>
      <c r="I1301" s="85"/>
      <c r="J1301" s="86"/>
      <c r="K1301" s="86"/>
      <c r="L1301" s="87"/>
      <c r="M1301" s="85"/>
      <c r="N1301" s="87"/>
      <c r="O1301" s="86"/>
      <c r="P1301" s="88"/>
      <c r="Q1301" s="88"/>
      <c r="R1301" s="89"/>
      <c r="T1301" s="38" t="str">
        <f t="shared" si="80"/>
        <v/>
      </c>
    </row>
    <row r="1302" spans="1:22" x14ac:dyDescent="0.15">
      <c r="A1302" s="188"/>
    </row>
    <row r="1303" spans="1:22" x14ac:dyDescent="0.15">
      <c r="A1303" s="188">
        <v>82</v>
      </c>
      <c r="B1303" s="71" t="s">
        <v>98</v>
      </c>
      <c r="C1303" s="180" t="str">
        <f>IF(C1287="","",C1287)</f>
        <v/>
      </c>
      <c r="D1303" s="180"/>
      <c r="E1303" s="180"/>
      <c r="G1303" s="169" t="s">
        <v>93</v>
      </c>
      <c r="H1303" s="170" t="s">
        <v>81</v>
      </c>
      <c r="I1303" s="169" t="s">
        <v>87</v>
      </c>
      <c r="J1303" s="169"/>
      <c r="K1303" s="169"/>
      <c r="L1303" s="169"/>
      <c r="M1303" s="169"/>
      <c r="N1303" s="169"/>
      <c r="O1303" s="169"/>
      <c r="P1303" s="169" t="s">
        <v>88</v>
      </c>
      <c r="Q1303" s="169"/>
      <c r="R1303" s="169"/>
      <c r="T1303" s="178" t="s">
        <v>96</v>
      </c>
      <c r="U1303" s="178" t="s">
        <v>95</v>
      </c>
      <c r="V1303" s="178" t="s">
        <v>97</v>
      </c>
    </row>
    <row r="1304" spans="1:22" ht="16.5" customHeight="1" x14ac:dyDescent="0.15">
      <c r="A1304" s="188"/>
      <c r="B1304" s="71" t="s">
        <v>99</v>
      </c>
      <c r="C1304" s="90" t="str">
        <f>IF(C1288="","",C1288)</f>
        <v/>
      </c>
      <c r="D1304" s="91" t="str">
        <f>IF(D1288="","",D1288)</f>
        <v/>
      </c>
      <c r="E1304" s="75"/>
      <c r="G1304" s="169"/>
      <c r="H1304" s="170"/>
      <c r="I1304" s="169" t="s">
        <v>82</v>
      </c>
      <c r="J1304" s="169"/>
      <c r="K1304" s="169"/>
      <c r="L1304" s="169"/>
      <c r="M1304" s="169" t="s">
        <v>5</v>
      </c>
      <c r="N1304" s="169"/>
      <c r="O1304" s="171" t="s">
        <v>94</v>
      </c>
      <c r="P1304" s="170" t="s">
        <v>84</v>
      </c>
      <c r="Q1304" s="170" t="s">
        <v>85</v>
      </c>
      <c r="R1304" s="171" t="s">
        <v>94</v>
      </c>
      <c r="T1304" s="178"/>
      <c r="U1304" s="178"/>
      <c r="V1304" s="178"/>
    </row>
    <row r="1305" spans="1:22" x14ac:dyDescent="0.15">
      <c r="A1305" s="188"/>
      <c r="B1305" s="51"/>
      <c r="C1305" s="51"/>
      <c r="D1305" s="51"/>
      <c r="E1305" s="51"/>
      <c r="G1305" s="169"/>
      <c r="H1305" s="170"/>
      <c r="I1305" s="78" t="s">
        <v>91</v>
      </c>
      <c r="J1305" s="78" t="s">
        <v>86</v>
      </c>
      <c r="K1305" s="78" t="s">
        <v>83</v>
      </c>
      <c r="L1305" s="78" t="s">
        <v>84</v>
      </c>
      <c r="M1305" s="78" t="s">
        <v>92</v>
      </c>
      <c r="N1305" s="78" t="s">
        <v>85</v>
      </c>
      <c r="O1305" s="172"/>
      <c r="P1305" s="170"/>
      <c r="Q1305" s="170"/>
      <c r="R1305" s="172"/>
      <c r="T1305" s="178"/>
      <c r="U1305" s="178"/>
      <c r="V1305" s="178"/>
    </row>
    <row r="1306" spans="1:22" x14ac:dyDescent="0.15">
      <c r="A1306" s="188"/>
      <c r="B1306" s="71" t="s">
        <v>21</v>
      </c>
      <c r="C1306" s="176"/>
      <c r="D1306" s="176"/>
      <c r="G1306" s="74">
        <v>4</v>
      </c>
      <c r="H1306" s="85"/>
      <c r="I1306" s="85"/>
      <c r="J1306" s="86"/>
      <c r="K1306" s="86"/>
      <c r="L1306" s="87"/>
      <c r="M1306" s="85"/>
      <c r="N1306" s="87"/>
      <c r="O1306" s="86"/>
      <c r="P1306" s="88"/>
      <c r="Q1306" s="88"/>
      <c r="R1306" s="89"/>
      <c r="T1306" s="38" t="str">
        <f>IF(H1306="","",1)</f>
        <v/>
      </c>
      <c r="U1306" s="38" t="str">
        <f>IF(COUNTIF(T1306:T1317,"&gt;0")=0,"",1)</f>
        <v/>
      </c>
      <c r="V1306" s="38" t="str">
        <f>IF(U1306=1,COUNTIF(U$10:U1306,"&gt;0"),"")</f>
        <v/>
      </c>
    </row>
    <row r="1307" spans="1:22" x14ac:dyDescent="0.15">
      <c r="A1307" s="188"/>
      <c r="B1307" s="71" t="s">
        <v>154</v>
      </c>
      <c r="C1307" s="179"/>
      <c r="D1307" s="179"/>
      <c r="G1307" s="74">
        <v>5</v>
      </c>
      <c r="H1307" s="85"/>
      <c r="I1307" s="85"/>
      <c r="J1307" s="86"/>
      <c r="K1307" s="86"/>
      <c r="L1307" s="87"/>
      <c r="M1307" s="85"/>
      <c r="N1307" s="87"/>
      <c r="O1307" s="86"/>
      <c r="P1307" s="88"/>
      <c r="Q1307" s="88"/>
      <c r="R1307" s="89"/>
      <c r="T1307" s="38" t="str">
        <f t="shared" ref="T1307:T1317" si="81">IF(H1307="","",1)</f>
        <v/>
      </c>
    </row>
    <row r="1308" spans="1:22" x14ac:dyDescent="0.15">
      <c r="A1308" s="188"/>
      <c r="B1308" s="72" t="s">
        <v>101</v>
      </c>
      <c r="C1308" s="177"/>
      <c r="D1308" s="177"/>
      <c r="G1308" s="74">
        <v>6</v>
      </c>
      <c r="H1308" s="85"/>
      <c r="I1308" s="85"/>
      <c r="J1308" s="86"/>
      <c r="K1308" s="86"/>
      <c r="L1308" s="87"/>
      <c r="M1308" s="85"/>
      <c r="N1308" s="87"/>
      <c r="O1308" s="86"/>
      <c r="P1308" s="88"/>
      <c r="Q1308" s="88"/>
      <c r="R1308" s="89"/>
      <c r="T1308" s="38" t="str">
        <f t="shared" si="81"/>
        <v/>
      </c>
    </row>
    <row r="1309" spans="1:22" x14ac:dyDescent="0.15">
      <c r="A1309" s="188"/>
      <c r="B1309" s="165" t="s">
        <v>102</v>
      </c>
      <c r="C1309" s="182"/>
      <c r="D1309" s="182"/>
      <c r="E1309" s="182"/>
      <c r="G1309" s="74">
        <v>7</v>
      </c>
      <c r="H1309" s="85"/>
      <c r="I1309" s="85"/>
      <c r="J1309" s="86"/>
      <c r="K1309" s="86"/>
      <c r="L1309" s="87"/>
      <c r="M1309" s="85"/>
      <c r="N1309" s="87"/>
      <c r="O1309" s="86"/>
      <c r="P1309" s="88"/>
      <c r="Q1309" s="88"/>
      <c r="R1309" s="89"/>
      <c r="T1309" s="38" t="str">
        <f t="shared" si="81"/>
        <v/>
      </c>
    </row>
    <row r="1310" spans="1:22" x14ac:dyDescent="0.15">
      <c r="A1310" s="188"/>
      <c r="B1310" s="166"/>
      <c r="C1310" s="183"/>
      <c r="D1310" s="183"/>
      <c r="E1310" s="183"/>
      <c r="G1310" s="74">
        <v>8</v>
      </c>
      <c r="H1310" s="85"/>
      <c r="I1310" s="85"/>
      <c r="J1310" s="86"/>
      <c r="K1310" s="86"/>
      <c r="L1310" s="87"/>
      <c r="M1310" s="85"/>
      <c r="N1310" s="87"/>
      <c r="O1310" s="86"/>
      <c r="P1310" s="88"/>
      <c r="Q1310" s="88"/>
      <c r="R1310" s="89"/>
      <c r="T1310" s="38" t="str">
        <f t="shared" si="81"/>
        <v/>
      </c>
    </row>
    <row r="1311" spans="1:22" x14ac:dyDescent="0.15">
      <c r="A1311" s="188"/>
      <c r="G1311" s="74">
        <v>9</v>
      </c>
      <c r="H1311" s="85"/>
      <c r="I1311" s="85"/>
      <c r="J1311" s="86"/>
      <c r="K1311" s="86"/>
      <c r="L1311" s="87"/>
      <c r="M1311" s="85"/>
      <c r="N1311" s="87"/>
      <c r="O1311" s="86"/>
      <c r="P1311" s="88"/>
      <c r="Q1311" s="88"/>
      <c r="R1311" s="89"/>
      <c r="T1311" s="38" t="str">
        <f t="shared" si="81"/>
        <v/>
      </c>
    </row>
    <row r="1312" spans="1:22" x14ac:dyDescent="0.15">
      <c r="A1312" s="188"/>
      <c r="G1312" s="74">
        <v>10</v>
      </c>
      <c r="H1312" s="85"/>
      <c r="I1312" s="85"/>
      <c r="J1312" s="86"/>
      <c r="K1312" s="86"/>
      <c r="L1312" s="87"/>
      <c r="M1312" s="85"/>
      <c r="N1312" s="87"/>
      <c r="O1312" s="86"/>
      <c r="P1312" s="88"/>
      <c r="Q1312" s="88"/>
      <c r="R1312" s="89"/>
      <c r="T1312" s="38" t="str">
        <f t="shared" si="81"/>
        <v/>
      </c>
    </row>
    <row r="1313" spans="1:22" x14ac:dyDescent="0.15">
      <c r="A1313" s="188"/>
      <c r="G1313" s="74">
        <v>11</v>
      </c>
      <c r="H1313" s="85"/>
      <c r="I1313" s="85"/>
      <c r="J1313" s="86"/>
      <c r="K1313" s="86"/>
      <c r="L1313" s="87"/>
      <c r="M1313" s="85"/>
      <c r="N1313" s="87"/>
      <c r="O1313" s="86"/>
      <c r="P1313" s="88"/>
      <c r="Q1313" s="88"/>
      <c r="R1313" s="89"/>
      <c r="T1313" s="38" t="str">
        <f t="shared" si="81"/>
        <v/>
      </c>
    </row>
    <row r="1314" spans="1:22" x14ac:dyDescent="0.15">
      <c r="A1314" s="188"/>
      <c r="G1314" s="74">
        <v>12</v>
      </c>
      <c r="H1314" s="85"/>
      <c r="I1314" s="85"/>
      <c r="J1314" s="86"/>
      <c r="K1314" s="86"/>
      <c r="L1314" s="87"/>
      <c r="M1314" s="85"/>
      <c r="N1314" s="87"/>
      <c r="O1314" s="86"/>
      <c r="P1314" s="88"/>
      <c r="Q1314" s="88"/>
      <c r="R1314" s="89"/>
      <c r="T1314" s="38" t="str">
        <f t="shared" si="81"/>
        <v/>
      </c>
    </row>
    <row r="1315" spans="1:22" x14ac:dyDescent="0.15">
      <c r="A1315" s="188"/>
      <c r="G1315" s="74">
        <v>1</v>
      </c>
      <c r="H1315" s="85"/>
      <c r="I1315" s="85"/>
      <c r="J1315" s="86"/>
      <c r="K1315" s="86"/>
      <c r="L1315" s="87"/>
      <c r="M1315" s="85"/>
      <c r="N1315" s="87"/>
      <c r="O1315" s="86"/>
      <c r="P1315" s="88"/>
      <c r="Q1315" s="88"/>
      <c r="R1315" s="89"/>
      <c r="T1315" s="38" t="str">
        <f t="shared" si="81"/>
        <v/>
      </c>
    </row>
    <row r="1316" spans="1:22" x14ac:dyDescent="0.15">
      <c r="A1316" s="188"/>
      <c r="G1316" s="74">
        <v>2</v>
      </c>
      <c r="H1316" s="85"/>
      <c r="I1316" s="85"/>
      <c r="J1316" s="86"/>
      <c r="K1316" s="86"/>
      <c r="L1316" s="87"/>
      <c r="M1316" s="85"/>
      <c r="N1316" s="87"/>
      <c r="O1316" s="86"/>
      <c r="P1316" s="88"/>
      <c r="Q1316" s="88"/>
      <c r="R1316" s="89"/>
      <c r="T1316" s="38" t="str">
        <f t="shared" si="81"/>
        <v/>
      </c>
    </row>
    <row r="1317" spans="1:22" x14ac:dyDescent="0.15">
      <c r="A1317" s="188"/>
      <c r="G1317" s="74">
        <v>3</v>
      </c>
      <c r="H1317" s="85"/>
      <c r="I1317" s="85"/>
      <c r="J1317" s="86"/>
      <c r="K1317" s="86"/>
      <c r="L1317" s="87"/>
      <c r="M1317" s="85"/>
      <c r="N1317" s="87"/>
      <c r="O1317" s="86"/>
      <c r="P1317" s="88"/>
      <c r="Q1317" s="88"/>
      <c r="R1317" s="89"/>
      <c r="T1317" s="38" t="str">
        <f t="shared" si="81"/>
        <v/>
      </c>
    </row>
    <row r="1318" spans="1:22" x14ac:dyDescent="0.15">
      <c r="A1318" s="188"/>
    </row>
    <row r="1319" spans="1:22" x14ac:dyDescent="0.15">
      <c r="A1319" s="188">
        <v>83</v>
      </c>
      <c r="B1319" s="71" t="s">
        <v>98</v>
      </c>
      <c r="C1319" s="181" t="str">
        <f>IF(C1303="","",C1303)</f>
        <v/>
      </c>
      <c r="D1319" s="181"/>
      <c r="E1319" s="181"/>
      <c r="G1319" s="169" t="s">
        <v>93</v>
      </c>
      <c r="H1319" s="170" t="s">
        <v>81</v>
      </c>
      <c r="I1319" s="169" t="s">
        <v>87</v>
      </c>
      <c r="J1319" s="169"/>
      <c r="K1319" s="169"/>
      <c r="L1319" s="169"/>
      <c r="M1319" s="169"/>
      <c r="N1319" s="169"/>
      <c r="O1319" s="169"/>
      <c r="P1319" s="169" t="s">
        <v>88</v>
      </c>
      <c r="Q1319" s="169"/>
      <c r="R1319" s="169"/>
      <c r="T1319" s="178" t="s">
        <v>96</v>
      </c>
      <c r="U1319" s="178" t="s">
        <v>95</v>
      </c>
      <c r="V1319" s="178" t="s">
        <v>97</v>
      </c>
    </row>
    <row r="1320" spans="1:22" ht="16.5" customHeight="1" x14ac:dyDescent="0.15">
      <c r="A1320" s="188"/>
      <c r="B1320" s="71" t="s">
        <v>99</v>
      </c>
      <c r="C1320" s="76" t="str">
        <f>IF(C1304="","",C1304)</f>
        <v/>
      </c>
      <c r="D1320" s="77" t="str">
        <f>IF(D1304="","",D1304)</f>
        <v/>
      </c>
      <c r="E1320" s="75"/>
      <c r="G1320" s="169"/>
      <c r="H1320" s="170"/>
      <c r="I1320" s="169" t="s">
        <v>82</v>
      </c>
      <c r="J1320" s="169"/>
      <c r="K1320" s="169"/>
      <c r="L1320" s="169"/>
      <c r="M1320" s="169" t="s">
        <v>5</v>
      </c>
      <c r="N1320" s="169"/>
      <c r="O1320" s="171" t="s">
        <v>94</v>
      </c>
      <c r="P1320" s="170" t="s">
        <v>84</v>
      </c>
      <c r="Q1320" s="170" t="s">
        <v>85</v>
      </c>
      <c r="R1320" s="171" t="s">
        <v>94</v>
      </c>
      <c r="T1320" s="178"/>
      <c r="U1320" s="178"/>
      <c r="V1320" s="178"/>
    </row>
    <row r="1321" spans="1:22" x14ac:dyDescent="0.15">
      <c r="A1321" s="188"/>
      <c r="B1321" s="51"/>
      <c r="C1321" s="51"/>
      <c r="D1321" s="51"/>
      <c r="E1321" s="51"/>
      <c r="G1321" s="169"/>
      <c r="H1321" s="170"/>
      <c r="I1321" s="78" t="s">
        <v>91</v>
      </c>
      <c r="J1321" s="78" t="s">
        <v>86</v>
      </c>
      <c r="K1321" s="78" t="s">
        <v>83</v>
      </c>
      <c r="L1321" s="78" t="s">
        <v>84</v>
      </c>
      <c r="M1321" s="78" t="s">
        <v>92</v>
      </c>
      <c r="N1321" s="78" t="s">
        <v>85</v>
      </c>
      <c r="O1321" s="172"/>
      <c r="P1321" s="170"/>
      <c r="Q1321" s="170"/>
      <c r="R1321" s="172"/>
      <c r="T1321" s="178"/>
      <c r="U1321" s="178"/>
      <c r="V1321" s="178"/>
    </row>
    <row r="1322" spans="1:22" x14ac:dyDescent="0.15">
      <c r="A1322" s="188"/>
      <c r="B1322" s="71" t="s">
        <v>21</v>
      </c>
      <c r="C1322" s="184"/>
      <c r="D1322" s="185"/>
      <c r="G1322" s="74">
        <v>4</v>
      </c>
      <c r="H1322" s="85"/>
      <c r="I1322" s="85"/>
      <c r="J1322" s="86"/>
      <c r="K1322" s="86"/>
      <c r="L1322" s="87"/>
      <c r="M1322" s="85"/>
      <c r="N1322" s="87"/>
      <c r="O1322" s="86"/>
      <c r="P1322" s="88"/>
      <c r="Q1322" s="88"/>
      <c r="R1322" s="89"/>
      <c r="T1322" s="38" t="str">
        <f>IF(H1322="","",1)</f>
        <v/>
      </c>
      <c r="U1322" s="38" t="str">
        <f>IF(COUNTIF(T1322:T1333,"&gt;0")=0,"",1)</f>
        <v/>
      </c>
      <c r="V1322" s="38" t="str">
        <f>IF(U1322=1,COUNTIF(U$10:U1322,"&gt;0"),"")</f>
        <v/>
      </c>
    </row>
    <row r="1323" spans="1:22" x14ac:dyDescent="0.15">
      <c r="A1323" s="188"/>
      <c r="B1323" s="71" t="s">
        <v>154</v>
      </c>
      <c r="C1323" s="186"/>
      <c r="D1323" s="187"/>
      <c r="G1323" s="74">
        <v>5</v>
      </c>
      <c r="H1323" s="85"/>
      <c r="I1323" s="85"/>
      <c r="J1323" s="86"/>
      <c r="K1323" s="86"/>
      <c r="L1323" s="87"/>
      <c r="M1323" s="85"/>
      <c r="N1323" s="87"/>
      <c r="O1323" s="86"/>
      <c r="P1323" s="88"/>
      <c r="Q1323" s="88"/>
      <c r="R1323" s="89"/>
      <c r="T1323" s="38" t="str">
        <f t="shared" ref="T1323:T1333" si="82">IF(H1323="","",1)</f>
        <v/>
      </c>
    </row>
    <row r="1324" spans="1:22" x14ac:dyDescent="0.15">
      <c r="A1324" s="188"/>
      <c r="B1324" s="72" t="s">
        <v>101</v>
      </c>
      <c r="C1324" s="184"/>
      <c r="D1324" s="185"/>
      <c r="G1324" s="74">
        <v>6</v>
      </c>
      <c r="H1324" s="85"/>
      <c r="I1324" s="85"/>
      <c r="J1324" s="86"/>
      <c r="K1324" s="86"/>
      <c r="L1324" s="87"/>
      <c r="M1324" s="85"/>
      <c r="N1324" s="87"/>
      <c r="O1324" s="86"/>
      <c r="P1324" s="88"/>
      <c r="Q1324" s="88"/>
      <c r="R1324" s="89"/>
      <c r="T1324" s="38" t="str">
        <f t="shared" si="82"/>
        <v/>
      </c>
    </row>
    <row r="1325" spans="1:22" x14ac:dyDescent="0.15">
      <c r="A1325" s="188"/>
      <c r="B1325" s="165" t="s">
        <v>102</v>
      </c>
      <c r="C1325" s="182"/>
      <c r="D1325" s="182"/>
      <c r="E1325" s="182"/>
      <c r="G1325" s="74">
        <v>7</v>
      </c>
      <c r="H1325" s="85"/>
      <c r="I1325" s="85"/>
      <c r="J1325" s="86"/>
      <c r="K1325" s="86"/>
      <c r="L1325" s="87"/>
      <c r="M1325" s="85"/>
      <c r="N1325" s="87"/>
      <c r="O1325" s="86"/>
      <c r="P1325" s="88"/>
      <c r="Q1325" s="88"/>
      <c r="R1325" s="89"/>
      <c r="T1325" s="38" t="str">
        <f t="shared" si="82"/>
        <v/>
      </c>
    </row>
    <row r="1326" spans="1:22" x14ac:dyDescent="0.15">
      <c r="A1326" s="188"/>
      <c r="B1326" s="166"/>
      <c r="C1326" s="183"/>
      <c r="D1326" s="183"/>
      <c r="E1326" s="183"/>
      <c r="G1326" s="74">
        <v>8</v>
      </c>
      <c r="H1326" s="85"/>
      <c r="I1326" s="85"/>
      <c r="J1326" s="86"/>
      <c r="K1326" s="86"/>
      <c r="L1326" s="87"/>
      <c r="M1326" s="85"/>
      <c r="N1326" s="87"/>
      <c r="O1326" s="86"/>
      <c r="P1326" s="88"/>
      <c r="Q1326" s="88"/>
      <c r="R1326" s="89"/>
      <c r="T1326" s="38" t="str">
        <f t="shared" si="82"/>
        <v/>
      </c>
    </row>
    <row r="1327" spans="1:22" x14ac:dyDescent="0.15">
      <c r="A1327" s="188"/>
      <c r="G1327" s="74">
        <v>9</v>
      </c>
      <c r="H1327" s="85"/>
      <c r="I1327" s="85"/>
      <c r="J1327" s="86"/>
      <c r="K1327" s="86"/>
      <c r="L1327" s="87"/>
      <c r="M1327" s="85"/>
      <c r="N1327" s="87"/>
      <c r="O1327" s="86"/>
      <c r="P1327" s="88"/>
      <c r="Q1327" s="88"/>
      <c r="R1327" s="89"/>
      <c r="T1327" s="38" t="str">
        <f t="shared" si="82"/>
        <v/>
      </c>
    </row>
    <row r="1328" spans="1:22" x14ac:dyDescent="0.15">
      <c r="A1328" s="188"/>
      <c r="G1328" s="74">
        <v>10</v>
      </c>
      <c r="H1328" s="85"/>
      <c r="I1328" s="85"/>
      <c r="J1328" s="86"/>
      <c r="K1328" s="86"/>
      <c r="L1328" s="87"/>
      <c r="M1328" s="85"/>
      <c r="N1328" s="87"/>
      <c r="O1328" s="86"/>
      <c r="P1328" s="88"/>
      <c r="Q1328" s="88"/>
      <c r="R1328" s="89"/>
      <c r="T1328" s="38" t="str">
        <f t="shared" si="82"/>
        <v/>
      </c>
    </row>
    <row r="1329" spans="1:22" x14ac:dyDescent="0.15">
      <c r="A1329" s="188"/>
      <c r="G1329" s="74">
        <v>11</v>
      </c>
      <c r="H1329" s="85"/>
      <c r="I1329" s="85"/>
      <c r="J1329" s="86"/>
      <c r="K1329" s="86"/>
      <c r="L1329" s="87"/>
      <c r="M1329" s="85"/>
      <c r="N1329" s="87"/>
      <c r="O1329" s="86"/>
      <c r="P1329" s="88"/>
      <c r="Q1329" s="88"/>
      <c r="R1329" s="89"/>
      <c r="T1329" s="38" t="str">
        <f t="shared" si="82"/>
        <v/>
      </c>
    </row>
    <row r="1330" spans="1:22" x14ac:dyDescent="0.15">
      <c r="A1330" s="188"/>
      <c r="G1330" s="74">
        <v>12</v>
      </c>
      <c r="H1330" s="85"/>
      <c r="I1330" s="85"/>
      <c r="J1330" s="86"/>
      <c r="K1330" s="86"/>
      <c r="L1330" s="87"/>
      <c r="M1330" s="85"/>
      <c r="N1330" s="87"/>
      <c r="O1330" s="86"/>
      <c r="P1330" s="88"/>
      <c r="Q1330" s="88"/>
      <c r="R1330" s="89"/>
      <c r="T1330" s="38" t="str">
        <f t="shared" si="82"/>
        <v/>
      </c>
    </row>
    <row r="1331" spans="1:22" x14ac:dyDescent="0.15">
      <c r="A1331" s="188"/>
      <c r="G1331" s="74">
        <v>1</v>
      </c>
      <c r="H1331" s="85"/>
      <c r="I1331" s="85"/>
      <c r="J1331" s="86"/>
      <c r="K1331" s="86"/>
      <c r="L1331" s="87"/>
      <c r="M1331" s="85"/>
      <c r="N1331" s="87"/>
      <c r="O1331" s="86"/>
      <c r="P1331" s="88"/>
      <c r="Q1331" s="88"/>
      <c r="R1331" s="89"/>
      <c r="T1331" s="38" t="str">
        <f t="shared" si="82"/>
        <v/>
      </c>
    </row>
    <row r="1332" spans="1:22" x14ac:dyDescent="0.15">
      <c r="A1332" s="188"/>
      <c r="G1332" s="74">
        <v>2</v>
      </c>
      <c r="H1332" s="85"/>
      <c r="I1332" s="85"/>
      <c r="J1332" s="86"/>
      <c r="K1332" s="86"/>
      <c r="L1332" s="87"/>
      <c r="M1332" s="85"/>
      <c r="N1332" s="87"/>
      <c r="O1332" s="86"/>
      <c r="P1332" s="88"/>
      <c r="Q1332" s="88"/>
      <c r="R1332" s="89"/>
      <c r="T1332" s="38" t="str">
        <f t="shared" si="82"/>
        <v/>
      </c>
    </row>
    <row r="1333" spans="1:22" x14ac:dyDescent="0.15">
      <c r="A1333" s="188"/>
      <c r="G1333" s="74">
        <v>3</v>
      </c>
      <c r="H1333" s="85"/>
      <c r="I1333" s="85"/>
      <c r="J1333" s="86"/>
      <c r="K1333" s="86"/>
      <c r="L1333" s="87"/>
      <c r="M1333" s="85"/>
      <c r="N1333" s="87"/>
      <c r="O1333" s="86"/>
      <c r="P1333" s="88"/>
      <c r="Q1333" s="88"/>
      <c r="R1333" s="89"/>
      <c r="T1333" s="38" t="str">
        <f t="shared" si="82"/>
        <v/>
      </c>
    </row>
    <row r="1334" spans="1:22" x14ac:dyDescent="0.15">
      <c r="A1334" s="188"/>
    </row>
    <row r="1335" spans="1:22" x14ac:dyDescent="0.15">
      <c r="A1335" s="188">
        <v>84</v>
      </c>
      <c r="B1335" s="71" t="s">
        <v>98</v>
      </c>
      <c r="C1335" s="181" t="str">
        <f>IF(C1319="","",C1319)</f>
        <v/>
      </c>
      <c r="D1335" s="181"/>
      <c r="E1335" s="181"/>
      <c r="G1335" s="169" t="s">
        <v>93</v>
      </c>
      <c r="H1335" s="170" t="s">
        <v>81</v>
      </c>
      <c r="I1335" s="169" t="s">
        <v>87</v>
      </c>
      <c r="J1335" s="169"/>
      <c r="K1335" s="169"/>
      <c r="L1335" s="169"/>
      <c r="M1335" s="169"/>
      <c r="N1335" s="169"/>
      <c r="O1335" s="169"/>
      <c r="P1335" s="169" t="s">
        <v>88</v>
      </c>
      <c r="Q1335" s="169"/>
      <c r="R1335" s="169"/>
      <c r="T1335" s="178" t="s">
        <v>96</v>
      </c>
      <c r="U1335" s="178" t="s">
        <v>95</v>
      </c>
      <c r="V1335" s="178" t="s">
        <v>97</v>
      </c>
    </row>
    <row r="1336" spans="1:22" ht="16.5" customHeight="1" x14ac:dyDescent="0.15">
      <c r="A1336" s="188"/>
      <c r="B1336" s="71" t="s">
        <v>99</v>
      </c>
      <c r="C1336" s="76" t="str">
        <f>IF(C1320="","",C1320)</f>
        <v/>
      </c>
      <c r="D1336" s="77" t="str">
        <f>IF(D1320="","",D1320)</f>
        <v/>
      </c>
      <c r="E1336" s="75"/>
      <c r="G1336" s="169"/>
      <c r="H1336" s="170"/>
      <c r="I1336" s="169" t="s">
        <v>82</v>
      </c>
      <c r="J1336" s="169"/>
      <c r="K1336" s="169"/>
      <c r="L1336" s="169"/>
      <c r="M1336" s="169" t="s">
        <v>5</v>
      </c>
      <c r="N1336" s="169"/>
      <c r="O1336" s="171" t="s">
        <v>94</v>
      </c>
      <c r="P1336" s="170" t="s">
        <v>84</v>
      </c>
      <c r="Q1336" s="170" t="s">
        <v>85</v>
      </c>
      <c r="R1336" s="171" t="s">
        <v>94</v>
      </c>
      <c r="T1336" s="178"/>
      <c r="U1336" s="178"/>
      <c r="V1336" s="178"/>
    </row>
    <row r="1337" spans="1:22" x14ac:dyDescent="0.15">
      <c r="A1337" s="188"/>
      <c r="B1337" s="51"/>
      <c r="C1337" s="51"/>
      <c r="D1337" s="51"/>
      <c r="E1337" s="51"/>
      <c r="G1337" s="169"/>
      <c r="H1337" s="170"/>
      <c r="I1337" s="78" t="s">
        <v>91</v>
      </c>
      <c r="J1337" s="78" t="s">
        <v>86</v>
      </c>
      <c r="K1337" s="78" t="s">
        <v>83</v>
      </c>
      <c r="L1337" s="78" t="s">
        <v>84</v>
      </c>
      <c r="M1337" s="78" t="s">
        <v>92</v>
      </c>
      <c r="N1337" s="78" t="s">
        <v>85</v>
      </c>
      <c r="O1337" s="172"/>
      <c r="P1337" s="170"/>
      <c r="Q1337" s="170"/>
      <c r="R1337" s="172"/>
      <c r="T1337" s="178"/>
      <c r="U1337" s="178"/>
      <c r="V1337" s="178"/>
    </row>
    <row r="1338" spans="1:22" x14ac:dyDescent="0.15">
      <c r="A1338" s="188"/>
      <c r="B1338" s="71" t="s">
        <v>21</v>
      </c>
      <c r="C1338" s="176"/>
      <c r="D1338" s="176"/>
      <c r="G1338" s="74">
        <v>4</v>
      </c>
      <c r="H1338" s="85"/>
      <c r="I1338" s="85"/>
      <c r="J1338" s="86"/>
      <c r="K1338" s="86"/>
      <c r="L1338" s="87"/>
      <c r="M1338" s="85"/>
      <c r="N1338" s="87"/>
      <c r="O1338" s="86"/>
      <c r="P1338" s="88"/>
      <c r="Q1338" s="88"/>
      <c r="R1338" s="89"/>
      <c r="T1338" s="38" t="str">
        <f>IF(H1338="","",1)</f>
        <v/>
      </c>
      <c r="U1338" s="38" t="str">
        <f>IF(COUNTIF(T1338:T1349,"&gt;0")=0,"",1)</f>
        <v/>
      </c>
      <c r="V1338" s="38" t="str">
        <f>IF(U1338=1,COUNTIF(U$10:U1338,"&gt;0"),"")</f>
        <v/>
      </c>
    </row>
    <row r="1339" spans="1:22" x14ac:dyDescent="0.15">
      <c r="A1339" s="188"/>
      <c r="B1339" s="71" t="s">
        <v>154</v>
      </c>
      <c r="C1339" s="179"/>
      <c r="D1339" s="179"/>
      <c r="G1339" s="74">
        <v>5</v>
      </c>
      <c r="H1339" s="85"/>
      <c r="I1339" s="85"/>
      <c r="J1339" s="86"/>
      <c r="K1339" s="86"/>
      <c r="L1339" s="87"/>
      <c r="M1339" s="85"/>
      <c r="N1339" s="87"/>
      <c r="O1339" s="86"/>
      <c r="P1339" s="88"/>
      <c r="Q1339" s="88"/>
      <c r="R1339" s="89"/>
      <c r="T1339" s="38" t="str">
        <f t="shared" ref="T1339:T1349" si="83">IF(H1339="","",1)</f>
        <v/>
      </c>
    </row>
    <row r="1340" spans="1:22" x14ac:dyDescent="0.15">
      <c r="A1340" s="188"/>
      <c r="B1340" s="72" t="s">
        <v>101</v>
      </c>
      <c r="C1340" s="177"/>
      <c r="D1340" s="177"/>
      <c r="G1340" s="74">
        <v>6</v>
      </c>
      <c r="H1340" s="85"/>
      <c r="I1340" s="85"/>
      <c r="J1340" s="86"/>
      <c r="K1340" s="86"/>
      <c r="L1340" s="87"/>
      <c r="M1340" s="85"/>
      <c r="N1340" s="87"/>
      <c r="O1340" s="86"/>
      <c r="P1340" s="88"/>
      <c r="Q1340" s="88"/>
      <c r="R1340" s="89"/>
      <c r="T1340" s="38" t="str">
        <f t="shared" si="83"/>
        <v/>
      </c>
    </row>
    <row r="1341" spans="1:22" x14ac:dyDescent="0.15">
      <c r="A1341" s="188"/>
      <c r="B1341" s="165" t="s">
        <v>102</v>
      </c>
      <c r="C1341" s="182"/>
      <c r="D1341" s="182"/>
      <c r="E1341" s="182"/>
      <c r="G1341" s="74">
        <v>7</v>
      </c>
      <c r="H1341" s="85"/>
      <c r="I1341" s="85"/>
      <c r="J1341" s="86"/>
      <c r="K1341" s="86"/>
      <c r="L1341" s="87"/>
      <c r="M1341" s="85"/>
      <c r="N1341" s="87"/>
      <c r="O1341" s="86"/>
      <c r="P1341" s="88"/>
      <c r="Q1341" s="88"/>
      <c r="R1341" s="89"/>
      <c r="T1341" s="38" t="str">
        <f t="shared" si="83"/>
        <v/>
      </c>
    </row>
    <row r="1342" spans="1:22" x14ac:dyDescent="0.15">
      <c r="A1342" s="188"/>
      <c r="B1342" s="166"/>
      <c r="C1342" s="183"/>
      <c r="D1342" s="183"/>
      <c r="E1342" s="183"/>
      <c r="G1342" s="74">
        <v>8</v>
      </c>
      <c r="H1342" s="85"/>
      <c r="I1342" s="85"/>
      <c r="J1342" s="86"/>
      <c r="K1342" s="86"/>
      <c r="L1342" s="87"/>
      <c r="M1342" s="85"/>
      <c r="N1342" s="87"/>
      <c r="O1342" s="86"/>
      <c r="P1342" s="88"/>
      <c r="Q1342" s="88"/>
      <c r="R1342" s="89"/>
      <c r="T1342" s="38" t="str">
        <f t="shared" si="83"/>
        <v/>
      </c>
    </row>
    <row r="1343" spans="1:22" x14ac:dyDescent="0.15">
      <c r="A1343" s="188"/>
      <c r="G1343" s="74">
        <v>9</v>
      </c>
      <c r="H1343" s="85"/>
      <c r="I1343" s="85"/>
      <c r="J1343" s="86"/>
      <c r="K1343" s="86"/>
      <c r="L1343" s="87"/>
      <c r="M1343" s="85"/>
      <c r="N1343" s="87"/>
      <c r="O1343" s="86"/>
      <c r="P1343" s="88"/>
      <c r="Q1343" s="88"/>
      <c r="R1343" s="89"/>
      <c r="T1343" s="38" t="str">
        <f t="shared" si="83"/>
        <v/>
      </c>
    </row>
    <row r="1344" spans="1:22" x14ac:dyDescent="0.15">
      <c r="A1344" s="188"/>
      <c r="G1344" s="74">
        <v>10</v>
      </c>
      <c r="H1344" s="85"/>
      <c r="I1344" s="85"/>
      <c r="J1344" s="86"/>
      <c r="K1344" s="86"/>
      <c r="L1344" s="87"/>
      <c r="M1344" s="85"/>
      <c r="N1344" s="87"/>
      <c r="O1344" s="86"/>
      <c r="P1344" s="88"/>
      <c r="Q1344" s="88"/>
      <c r="R1344" s="89"/>
      <c r="T1344" s="38" t="str">
        <f t="shared" si="83"/>
        <v/>
      </c>
    </row>
    <row r="1345" spans="1:22" x14ac:dyDescent="0.15">
      <c r="A1345" s="188"/>
      <c r="G1345" s="74">
        <v>11</v>
      </c>
      <c r="H1345" s="85"/>
      <c r="I1345" s="85"/>
      <c r="J1345" s="86"/>
      <c r="K1345" s="86"/>
      <c r="L1345" s="87"/>
      <c r="M1345" s="85"/>
      <c r="N1345" s="87"/>
      <c r="O1345" s="86"/>
      <c r="P1345" s="88"/>
      <c r="Q1345" s="88"/>
      <c r="R1345" s="89"/>
      <c r="T1345" s="38" t="str">
        <f t="shared" si="83"/>
        <v/>
      </c>
    </row>
    <row r="1346" spans="1:22" x14ac:dyDescent="0.15">
      <c r="A1346" s="188"/>
      <c r="G1346" s="74">
        <v>12</v>
      </c>
      <c r="H1346" s="85"/>
      <c r="I1346" s="85"/>
      <c r="J1346" s="86"/>
      <c r="K1346" s="86"/>
      <c r="L1346" s="87"/>
      <c r="M1346" s="85"/>
      <c r="N1346" s="87"/>
      <c r="O1346" s="86"/>
      <c r="P1346" s="88"/>
      <c r="Q1346" s="88"/>
      <c r="R1346" s="89"/>
      <c r="T1346" s="38" t="str">
        <f t="shared" si="83"/>
        <v/>
      </c>
    </row>
    <row r="1347" spans="1:22" x14ac:dyDescent="0.15">
      <c r="A1347" s="188"/>
      <c r="G1347" s="74">
        <v>1</v>
      </c>
      <c r="H1347" s="85"/>
      <c r="I1347" s="85"/>
      <c r="J1347" s="86"/>
      <c r="K1347" s="86"/>
      <c r="L1347" s="87"/>
      <c r="M1347" s="85"/>
      <c r="N1347" s="87"/>
      <c r="O1347" s="86"/>
      <c r="P1347" s="88"/>
      <c r="Q1347" s="88"/>
      <c r="R1347" s="89"/>
      <c r="T1347" s="38" t="str">
        <f t="shared" si="83"/>
        <v/>
      </c>
    </row>
    <row r="1348" spans="1:22" x14ac:dyDescent="0.15">
      <c r="A1348" s="188"/>
      <c r="G1348" s="74">
        <v>2</v>
      </c>
      <c r="H1348" s="85"/>
      <c r="I1348" s="85"/>
      <c r="J1348" s="86"/>
      <c r="K1348" s="86"/>
      <c r="L1348" s="87"/>
      <c r="M1348" s="85"/>
      <c r="N1348" s="87"/>
      <c r="O1348" s="86"/>
      <c r="P1348" s="88"/>
      <c r="Q1348" s="88"/>
      <c r="R1348" s="89"/>
      <c r="T1348" s="38" t="str">
        <f t="shared" si="83"/>
        <v/>
      </c>
    </row>
    <row r="1349" spans="1:22" x14ac:dyDescent="0.15">
      <c r="A1349" s="188"/>
      <c r="G1349" s="74">
        <v>3</v>
      </c>
      <c r="H1349" s="85"/>
      <c r="I1349" s="85"/>
      <c r="J1349" s="86"/>
      <c r="K1349" s="86"/>
      <c r="L1349" s="87"/>
      <c r="M1349" s="85"/>
      <c r="N1349" s="87"/>
      <c r="O1349" s="86"/>
      <c r="P1349" s="88"/>
      <c r="Q1349" s="88"/>
      <c r="R1349" s="89"/>
      <c r="T1349" s="38" t="str">
        <f t="shared" si="83"/>
        <v/>
      </c>
    </row>
    <row r="1350" spans="1:22" x14ac:dyDescent="0.15">
      <c r="A1350" s="188"/>
    </row>
    <row r="1351" spans="1:22" x14ac:dyDescent="0.15">
      <c r="A1351" s="188">
        <v>85</v>
      </c>
      <c r="B1351" s="71" t="s">
        <v>98</v>
      </c>
      <c r="C1351" s="181" t="str">
        <f>IF(C1335="","",C1335)</f>
        <v/>
      </c>
      <c r="D1351" s="181"/>
      <c r="E1351" s="181"/>
      <c r="G1351" s="169" t="s">
        <v>93</v>
      </c>
      <c r="H1351" s="170" t="s">
        <v>81</v>
      </c>
      <c r="I1351" s="169" t="s">
        <v>87</v>
      </c>
      <c r="J1351" s="169"/>
      <c r="K1351" s="169"/>
      <c r="L1351" s="169"/>
      <c r="M1351" s="169"/>
      <c r="N1351" s="169"/>
      <c r="O1351" s="169"/>
      <c r="P1351" s="169" t="s">
        <v>88</v>
      </c>
      <c r="Q1351" s="169"/>
      <c r="R1351" s="169"/>
      <c r="T1351" s="178" t="s">
        <v>96</v>
      </c>
      <c r="U1351" s="178" t="s">
        <v>95</v>
      </c>
      <c r="V1351" s="178" t="s">
        <v>97</v>
      </c>
    </row>
    <row r="1352" spans="1:22" ht="16.5" customHeight="1" x14ac:dyDescent="0.15">
      <c r="A1352" s="188"/>
      <c r="B1352" s="71" t="s">
        <v>99</v>
      </c>
      <c r="C1352" s="76" t="str">
        <f>IF(C1336="","",C1336)</f>
        <v/>
      </c>
      <c r="D1352" s="77" t="str">
        <f>IF(D1336="","",D1336)</f>
        <v/>
      </c>
      <c r="E1352" s="75"/>
      <c r="G1352" s="169"/>
      <c r="H1352" s="170"/>
      <c r="I1352" s="169" t="s">
        <v>82</v>
      </c>
      <c r="J1352" s="169"/>
      <c r="K1352" s="169"/>
      <c r="L1352" s="169"/>
      <c r="M1352" s="169" t="s">
        <v>5</v>
      </c>
      <c r="N1352" s="169"/>
      <c r="O1352" s="171" t="s">
        <v>94</v>
      </c>
      <c r="P1352" s="170" t="s">
        <v>84</v>
      </c>
      <c r="Q1352" s="170" t="s">
        <v>85</v>
      </c>
      <c r="R1352" s="171" t="s">
        <v>94</v>
      </c>
      <c r="T1352" s="178"/>
      <c r="U1352" s="178"/>
      <c r="V1352" s="178"/>
    </row>
    <row r="1353" spans="1:22" x14ac:dyDescent="0.15">
      <c r="A1353" s="188"/>
      <c r="B1353" s="51"/>
      <c r="C1353" s="51"/>
      <c r="D1353" s="51"/>
      <c r="E1353" s="51"/>
      <c r="G1353" s="169"/>
      <c r="H1353" s="170"/>
      <c r="I1353" s="78" t="s">
        <v>91</v>
      </c>
      <c r="J1353" s="78" t="s">
        <v>86</v>
      </c>
      <c r="K1353" s="78" t="s">
        <v>83</v>
      </c>
      <c r="L1353" s="78" t="s">
        <v>84</v>
      </c>
      <c r="M1353" s="78" t="s">
        <v>92</v>
      </c>
      <c r="N1353" s="78" t="s">
        <v>85</v>
      </c>
      <c r="O1353" s="172"/>
      <c r="P1353" s="170"/>
      <c r="Q1353" s="170"/>
      <c r="R1353" s="172"/>
      <c r="T1353" s="178"/>
      <c r="U1353" s="178"/>
      <c r="V1353" s="178"/>
    </row>
    <row r="1354" spans="1:22" x14ac:dyDescent="0.15">
      <c r="A1354" s="188"/>
      <c r="B1354" s="71" t="s">
        <v>21</v>
      </c>
      <c r="C1354" s="176"/>
      <c r="D1354" s="176"/>
      <c r="G1354" s="74">
        <v>4</v>
      </c>
      <c r="H1354" s="85"/>
      <c r="I1354" s="85"/>
      <c r="J1354" s="86"/>
      <c r="K1354" s="86"/>
      <c r="L1354" s="87"/>
      <c r="M1354" s="85"/>
      <c r="N1354" s="87"/>
      <c r="O1354" s="86"/>
      <c r="P1354" s="88"/>
      <c r="Q1354" s="88"/>
      <c r="R1354" s="89"/>
      <c r="T1354" s="38" t="str">
        <f>IF(H1354="","",1)</f>
        <v/>
      </c>
      <c r="U1354" s="38" t="str">
        <f>IF(COUNTIF(T1354:T1365,"&gt;0")=0,"",1)</f>
        <v/>
      </c>
      <c r="V1354" s="38" t="str">
        <f>IF(U1354=1,COUNTIF(U$10:U1354,"&gt;0"),"")</f>
        <v/>
      </c>
    </row>
    <row r="1355" spans="1:22" x14ac:dyDescent="0.15">
      <c r="A1355" s="188"/>
      <c r="B1355" s="71" t="s">
        <v>154</v>
      </c>
      <c r="C1355" s="179"/>
      <c r="D1355" s="179"/>
      <c r="G1355" s="74">
        <v>5</v>
      </c>
      <c r="H1355" s="85"/>
      <c r="I1355" s="85"/>
      <c r="J1355" s="86"/>
      <c r="K1355" s="86"/>
      <c r="L1355" s="87"/>
      <c r="M1355" s="85"/>
      <c r="N1355" s="87"/>
      <c r="O1355" s="86"/>
      <c r="P1355" s="88"/>
      <c r="Q1355" s="88"/>
      <c r="R1355" s="89"/>
      <c r="T1355" s="38" t="str">
        <f t="shared" ref="T1355:T1365" si="84">IF(H1355="","",1)</f>
        <v/>
      </c>
    </row>
    <row r="1356" spans="1:22" x14ac:dyDescent="0.15">
      <c r="A1356" s="188"/>
      <c r="B1356" s="72" t="s">
        <v>101</v>
      </c>
      <c r="C1356" s="177"/>
      <c r="D1356" s="177"/>
      <c r="G1356" s="74">
        <v>6</v>
      </c>
      <c r="H1356" s="85"/>
      <c r="I1356" s="85"/>
      <c r="J1356" s="86"/>
      <c r="K1356" s="86"/>
      <c r="L1356" s="87"/>
      <c r="M1356" s="85"/>
      <c r="N1356" s="87"/>
      <c r="O1356" s="86"/>
      <c r="P1356" s="88"/>
      <c r="Q1356" s="88"/>
      <c r="R1356" s="89"/>
      <c r="T1356" s="38" t="str">
        <f t="shared" si="84"/>
        <v/>
      </c>
    </row>
    <row r="1357" spans="1:22" x14ac:dyDescent="0.15">
      <c r="A1357" s="188"/>
      <c r="B1357" s="165" t="s">
        <v>102</v>
      </c>
      <c r="C1357" s="182"/>
      <c r="D1357" s="182"/>
      <c r="E1357" s="182"/>
      <c r="G1357" s="74">
        <v>7</v>
      </c>
      <c r="H1357" s="85"/>
      <c r="I1357" s="85"/>
      <c r="J1357" s="86"/>
      <c r="K1357" s="86"/>
      <c r="L1357" s="87"/>
      <c r="M1357" s="85"/>
      <c r="N1357" s="87"/>
      <c r="O1357" s="86"/>
      <c r="P1357" s="88"/>
      <c r="Q1357" s="88"/>
      <c r="R1357" s="89"/>
      <c r="T1357" s="38" t="str">
        <f t="shared" si="84"/>
        <v/>
      </c>
    </row>
    <row r="1358" spans="1:22" x14ac:dyDescent="0.15">
      <c r="A1358" s="188"/>
      <c r="B1358" s="166"/>
      <c r="C1358" s="183"/>
      <c r="D1358" s="183"/>
      <c r="E1358" s="183"/>
      <c r="G1358" s="74">
        <v>8</v>
      </c>
      <c r="H1358" s="85"/>
      <c r="I1358" s="85"/>
      <c r="J1358" s="86"/>
      <c r="K1358" s="86"/>
      <c r="L1358" s="87"/>
      <c r="M1358" s="85"/>
      <c r="N1358" s="87"/>
      <c r="O1358" s="86"/>
      <c r="P1358" s="88"/>
      <c r="Q1358" s="88"/>
      <c r="R1358" s="89"/>
      <c r="T1358" s="38" t="str">
        <f t="shared" si="84"/>
        <v/>
      </c>
    </row>
    <row r="1359" spans="1:22" x14ac:dyDescent="0.15">
      <c r="A1359" s="188"/>
      <c r="G1359" s="74">
        <v>9</v>
      </c>
      <c r="H1359" s="85"/>
      <c r="I1359" s="85"/>
      <c r="J1359" s="86"/>
      <c r="K1359" s="86"/>
      <c r="L1359" s="87"/>
      <c r="M1359" s="85"/>
      <c r="N1359" s="87"/>
      <c r="O1359" s="86"/>
      <c r="P1359" s="88"/>
      <c r="Q1359" s="88"/>
      <c r="R1359" s="89"/>
      <c r="T1359" s="38" t="str">
        <f t="shared" si="84"/>
        <v/>
      </c>
    </row>
    <row r="1360" spans="1:22" x14ac:dyDescent="0.15">
      <c r="A1360" s="188"/>
      <c r="G1360" s="74">
        <v>10</v>
      </c>
      <c r="H1360" s="85"/>
      <c r="I1360" s="85"/>
      <c r="J1360" s="86"/>
      <c r="K1360" s="86"/>
      <c r="L1360" s="87"/>
      <c r="M1360" s="85"/>
      <c r="N1360" s="87"/>
      <c r="O1360" s="86"/>
      <c r="P1360" s="88"/>
      <c r="Q1360" s="88"/>
      <c r="R1360" s="89"/>
      <c r="T1360" s="38" t="str">
        <f t="shared" si="84"/>
        <v/>
      </c>
    </row>
    <row r="1361" spans="1:22" x14ac:dyDescent="0.15">
      <c r="A1361" s="188"/>
      <c r="G1361" s="74">
        <v>11</v>
      </c>
      <c r="H1361" s="85"/>
      <c r="I1361" s="85"/>
      <c r="J1361" s="86"/>
      <c r="K1361" s="86"/>
      <c r="L1361" s="87"/>
      <c r="M1361" s="85"/>
      <c r="N1361" s="87"/>
      <c r="O1361" s="86"/>
      <c r="P1361" s="88"/>
      <c r="Q1361" s="88"/>
      <c r="R1361" s="89"/>
      <c r="T1361" s="38" t="str">
        <f t="shared" si="84"/>
        <v/>
      </c>
    </row>
    <row r="1362" spans="1:22" x14ac:dyDescent="0.15">
      <c r="A1362" s="188"/>
      <c r="G1362" s="74">
        <v>12</v>
      </c>
      <c r="H1362" s="85"/>
      <c r="I1362" s="85"/>
      <c r="J1362" s="86"/>
      <c r="K1362" s="86"/>
      <c r="L1362" s="87"/>
      <c r="M1362" s="85"/>
      <c r="N1362" s="87"/>
      <c r="O1362" s="86"/>
      <c r="P1362" s="88"/>
      <c r="Q1362" s="88"/>
      <c r="R1362" s="89"/>
      <c r="T1362" s="38" t="str">
        <f t="shared" si="84"/>
        <v/>
      </c>
    </row>
    <row r="1363" spans="1:22" x14ac:dyDescent="0.15">
      <c r="A1363" s="188"/>
      <c r="G1363" s="74">
        <v>1</v>
      </c>
      <c r="H1363" s="85"/>
      <c r="I1363" s="85"/>
      <c r="J1363" s="86"/>
      <c r="K1363" s="86"/>
      <c r="L1363" s="87"/>
      <c r="M1363" s="85"/>
      <c r="N1363" s="87"/>
      <c r="O1363" s="86"/>
      <c r="P1363" s="88"/>
      <c r="Q1363" s="88"/>
      <c r="R1363" s="89"/>
      <c r="T1363" s="38" t="str">
        <f t="shared" si="84"/>
        <v/>
      </c>
    </row>
    <row r="1364" spans="1:22" x14ac:dyDescent="0.15">
      <c r="A1364" s="188"/>
      <c r="G1364" s="74">
        <v>2</v>
      </c>
      <c r="H1364" s="85"/>
      <c r="I1364" s="85"/>
      <c r="J1364" s="86"/>
      <c r="K1364" s="86"/>
      <c r="L1364" s="87"/>
      <c r="M1364" s="85"/>
      <c r="N1364" s="87"/>
      <c r="O1364" s="86"/>
      <c r="P1364" s="88"/>
      <c r="Q1364" s="88"/>
      <c r="R1364" s="89"/>
      <c r="T1364" s="38" t="str">
        <f t="shared" si="84"/>
        <v/>
      </c>
    </row>
    <row r="1365" spans="1:22" x14ac:dyDescent="0.15">
      <c r="A1365" s="188"/>
      <c r="G1365" s="74">
        <v>3</v>
      </c>
      <c r="H1365" s="85"/>
      <c r="I1365" s="85"/>
      <c r="J1365" s="86"/>
      <c r="K1365" s="86"/>
      <c r="L1365" s="87"/>
      <c r="M1365" s="85"/>
      <c r="N1365" s="87"/>
      <c r="O1365" s="86"/>
      <c r="P1365" s="88"/>
      <c r="Q1365" s="88"/>
      <c r="R1365" s="89"/>
      <c r="T1365" s="38" t="str">
        <f t="shared" si="84"/>
        <v/>
      </c>
    </row>
    <row r="1366" spans="1:22" x14ac:dyDescent="0.15">
      <c r="A1366" s="188"/>
    </row>
    <row r="1367" spans="1:22" x14ac:dyDescent="0.15">
      <c r="A1367" s="188">
        <v>86</v>
      </c>
      <c r="B1367" s="71" t="s">
        <v>98</v>
      </c>
      <c r="C1367" s="181" t="str">
        <f>IF(C1351="","",C1351)</f>
        <v/>
      </c>
      <c r="D1367" s="181"/>
      <c r="E1367" s="181"/>
      <c r="G1367" s="169" t="s">
        <v>93</v>
      </c>
      <c r="H1367" s="170" t="s">
        <v>81</v>
      </c>
      <c r="I1367" s="169" t="s">
        <v>87</v>
      </c>
      <c r="J1367" s="169"/>
      <c r="K1367" s="169"/>
      <c r="L1367" s="169"/>
      <c r="M1367" s="169"/>
      <c r="N1367" s="169"/>
      <c r="O1367" s="169"/>
      <c r="P1367" s="169" t="s">
        <v>88</v>
      </c>
      <c r="Q1367" s="169"/>
      <c r="R1367" s="169"/>
      <c r="T1367" s="178" t="s">
        <v>96</v>
      </c>
      <c r="U1367" s="178" t="s">
        <v>95</v>
      </c>
      <c r="V1367" s="178" t="s">
        <v>97</v>
      </c>
    </row>
    <row r="1368" spans="1:22" ht="16.5" customHeight="1" x14ac:dyDescent="0.15">
      <c r="A1368" s="188"/>
      <c r="B1368" s="71" t="s">
        <v>99</v>
      </c>
      <c r="C1368" s="76" t="str">
        <f>IF(C1352="","",C1352)</f>
        <v/>
      </c>
      <c r="D1368" s="77" t="str">
        <f>IF(D1352="","",D1352)</f>
        <v/>
      </c>
      <c r="E1368" s="75"/>
      <c r="G1368" s="169"/>
      <c r="H1368" s="170"/>
      <c r="I1368" s="169" t="s">
        <v>82</v>
      </c>
      <c r="J1368" s="169"/>
      <c r="K1368" s="169"/>
      <c r="L1368" s="169"/>
      <c r="M1368" s="169" t="s">
        <v>5</v>
      </c>
      <c r="N1368" s="169"/>
      <c r="O1368" s="171" t="s">
        <v>94</v>
      </c>
      <c r="P1368" s="170" t="s">
        <v>84</v>
      </c>
      <c r="Q1368" s="170" t="s">
        <v>85</v>
      </c>
      <c r="R1368" s="171" t="s">
        <v>94</v>
      </c>
      <c r="T1368" s="178"/>
      <c r="U1368" s="178"/>
      <c r="V1368" s="178"/>
    </row>
    <row r="1369" spans="1:22" x14ac:dyDescent="0.15">
      <c r="A1369" s="188"/>
      <c r="B1369" s="51"/>
      <c r="C1369" s="51"/>
      <c r="D1369" s="51"/>
      <c r="E1369" s="51"/>
      <c r="G1369" s="169"/>
      <c r="H1369" s="170"/>
      <c r="I1369" s="78" t="s">
        <v>91</v>
      </c>
      <c r="J1369" s="78" t="s">
        <v>86</v>
      </c>
      <c r="K1369" s="78" t="s">
        <v>83</v>
      </c>
      <c r="L1369" s="78" t="s">
        <v>84</v>
      </c>
      <c r="M1369" s="78" t="s">
        <v>92</v>
      </c>
      <c r="N1369" s="78" t="s">
        <v>85</v>
      </c>
      <c r="O1369" s="172"/>
      <c r="P1369" s="170"/>
      <c r="Q1369" s="170"/>
      <c r="R1369" s="172"/>
      <c r="T1369" s="178"/>
      <c r="U1369" s="178"/>
      <c r="V1369" s="178"/>
    </row>
    <row r="1370" spans="1:22" x14ac:dyDescent="0.15">
      <c r="A1370" s="188"/>
      <c r="B1370" s="71" t="s">
        <v>21</v>
      </c>
      <c r="C1370" s="176"/>
      <c r="D1370" s="176"/>
      <c r="G1370" s="74">
        <v>4</v>
      </c>
      <c r="H1370" s="85"/>
      <c r="I1370" s="85"/>
      <c r="J1370" s="86"/>
      <c r="K1370" s="86"/>
      <c r="L1370" s="87"/>
      <c r="M1370" s="85"/>
      <c r="N1370" s="87"/>
      <c r="O1370" s="86"/>
      <c r="P1370" s="88"/>
      <c r="Q1370" s="88"/>
      <c r="R1370" s="89"/>
      <c r="T1370" s="38" t="str">
        <f>IF(H1370="","",1)</f>
        <v/>
      </c>
      <c r="U1370" s="38" t="str">
        <f>IF(COUNTIF(T1370:T1381,"&gt;0")=0,"",1)</f>
        <v/>
      </c>
      <c r="V1370" s="38" t="str">
        <f>IF(U1370=1,COUNTIF(U$10:U1370,"&gt;0"),"")</f>
        <v/>
      </c>
    </row>
    <row r="1371" spans="1:22" x14ac:dyDescent="0.15">
      <c r="A1371" s="188"/>
      <c r="B1371" s="71" t="s">
        <v>154</v>
      </c>
      <c r="C1371" s="179"/>
      <c r="D1371" s="179"/>
      <c r="G1371" s="74">
        <v>5</v>
      </c>
      <c r="H1371" s="85"/>
      <c r="I1371" s="85"/>
      <c r="J1371" s="86"/>
      <c r="K1371" s="86"/>
      <c r="L1371" s="87"/>
      <c r="M1371" s="85"/>
      <c r="N1371" s="87"/>
      <c r="O1371" s="86"/>
      <c r="P1371" s="88"/>
      <c r="Q1371" s="88"/>
      <c r="R1371" s="89"/>
      <c r="T1371" s="38" t="str">
        <f t="shared" ref="T1371:T1381" si="85">IF(H1371="","",1)</f>
        <v/>
      </c>
    </row>
    <row r="1372" spans="1:22" x14ac:dyDescent="0.15">
      <c r="A1372" s="188"/>
      <c r="B1372" s="72" t="s">
        <v>101</v>
      </c>
      <c r="C1372" s="177"/>
      <c r="D1372" s="177"/>
      <c r="G1372" s="74">
        <v>6</v>
      </c>
      <c r="H1372" s="85"/>
      <c r="I1372" s="85"/>
      <c r="J1372" s="86"/>
      <c r="K1372" s="86"/>
      <c r="L1372" s="87"/>
      <c r="M1372" s="85"/>
      <c r="N1372" s="87"/>
      <c r="O1372" s="86"/>
      <c r="P1372" s="88"/>
      <c r="Q1372" s="88"/>
      <c r="R1372" s="89"/>
      <c r="T1372" s="38" t="str">
        <f t="shared" si="85"/>
        <v/>
      </c>
    </row>
    <row r="1373" spans="1:22" x14ac:dyDescent="0.15">
      <c r="A1373" s="188"/>
      <c r="B1373" s="165" t="s">
        <v>102</v>
      </c>
      <c r="C1373" s="182"/>
      <c r="D1373" s="182"/>
      <c r="E1373" s="182"/>
      <c r="G1373" s="74">
        <v>7</v>
      </c>
      <c r="H1373" s="85"/>
      <c r="I1373" s="85"/>
      <c r="J1373" s="86"/>
      <c r="K1373" s="86"/>
      <c r="L1373" s="87"/>
      <c r="M1373" s="85"/>
      <c r="N1373" s="87"/>
      <c r="O1373" s="86"/>
      <c r="P1373" s="88"/>
      <c r="Q1373" s="88"/>
      <c r="R1373" s="89"/>
      <c r="T1373" s="38" t="str">
        <f t="shared" si="85"/>
        <v/>
      </c>
    </row>
    <row r="1374" spans="1:22" x14ac:dyDescent="0.15">
      <c r="A1374" s="188"/>
      <c r="B1374" s="166"/>
      <c r="C1374" s="183"/>
      <c r="D1374" s="183"/>
      <c r="E1374" s="183"/>
      <c r="G1374" s="74">
        <v>8</v>
      </c>
      <c r="H1374" s="85"/>
      <c r="I1374" s="85"/>
      <c r="J1374" s="86"/>
      <c r="K1374" s="86"/>
      <c r="L1374" s="87"/>
      <c r="M1374" s="85"/>
      <c r="N1374" s="87"/>
      <c r="O1374" s="86"/>
      <c r="P1374" s="88"/>
      <c r="Q1374" s="88"/>
      <c r="R1374" s="89"/>
      <c r="T1374" s="38" t="str">
        <f t="shared" si="85"/>
        <v/>
      </c>
    </row>
    <row r="1375" spans="1:22" x14ac:dyDescent="0.15">
      <c r="A1375" s="188"/>
      <c r="G1375" s="74">
        <v>9</v>
      </c>
      <c r="H1375" s="85"/>
      <c r="I1375" s="85"/>
      <c r="J1375" s="86"/>
      <c r="K1375" s="86"/>
      <c r="L1375" s="87"/>
      <c r="M1375" s="85"/>
      <c r="N1375" s="87"/>
      <c r="O1375" s="86"/>
      <c r="P1375" s="88"/>
      <c r="Q1375" s="88"/>
      <c r="R1375" s="89"/>
      <c r="T1375" s="38" t="str">
        <f t="shared" si="85"/>
        <v/>
      </c>
    </row>
    <row r="1376" spans="1:22" x14ac:dyDescent="0.15">
      <c r="A1376" s="188"/>
      <c r="G1376" s="74">
        <v>10</v>
      </c>
      <c r="H1376" s="85"/>
      <c r="I1376" s="85"/>
      <c r="J1376" s="86"/>
      <c r="K1376" s="86"/>
      <c r="L1376" s="87"/>
      <c r="M1376" s="85"/>
      <c r="N1376" s="87"/>
      <c r="O1376" s="86"/>
      <c r="P1376" s="88"/>
      <c r="Q1376" s="88"/>
      <c r="R1376" s="89"/>
      <c r="T1376" s="38" t="str">
        <f t="shared" si="85"/>
        <v/>
      </c>
    </row>
    <row r="1377" spans="1:22" x14ac:dyDescent="0.15">
      <c r="A1377" s="188"/>
      <c r="G1377" s="74">
        <v>11</v>
      </c>
      <c r="H1377" s="85"/>
      <c r="I1377" s="85"/>
      <c r="J1377" s="86"/>
      <c r="K1377" s="86"/>
      <c r="L1377" s="87"/>
      <c r="M1377" s="85"/>
      <c r="N1377" s="87"/>
      <c r="O1377" s="86"/>
      <c r="P1377" s="88"/>
      <c r="Q1377" s="88"/>
      <c r="R1377" s="89"/>
      <c r="T1377" s="38" t="str">
        <f t="shared" si="85"/>
        <v/>
      </c>
    </row>
    <row r="1378" spans="1:22" x14ac:dyDescent="0.15">
      <c r="A1378" s="188"/>
      <c r="G1378" s="74">
        <v>12</v>
      </c>
      <c r="H1378" s="85"/>
      <c r="I1378" s="85"/>
      <c r="J1378" s="86"/>
      <c r="K1378" s="86"/>
      <c r="L1378" s="87"/>
      <c r="M1378" s="85"/>
      <c r="N1378" s="87"/>
      <c r="O1378" s="86"/>
      <c r="P1378" s="88"/>
      <c r="Q1378" s="88"/>
      <c r="R1378" s="89"/>
      <c r="T1378" s="38" t="str">
        <f t="shared" si="85"/>
        <v/>
      </c>
    </row>
    <row r="1379" spans="1:22" x14ac:dyDescent="0.15">
      <c r="A1379" s="188"/>
      <c r="G1379" s="74">
        <v>1</v>
      </c>
      <c r="H1379" s="85"/>
      <c r="I1379" s="85"/>
      <c r="J1379" s="86"/>
      <c r="K1379" s="86"/>
      <c r="L1379" s="87"/>
      <c r="M1379" s="85"/>
      <c r="N1379" s="87"/>
      <c r="O1379" s="86"/>
      <c r="P1379" s="88"/>
      <c r="Q1379" s="88"/>
      <c r="R1379" s="89"/>
      <c r="T1379" s="38" t="str">
        <f t="shared" si="85"/>
        <v/>
      </c>
    </row>
    <row r="1380" spans="1:22" x14ac:dyDescent="0.15">
      <c r="A1380" s="188"/>
      <c r="G1380" s="74">
        <v>2</v>
      </c>
      <c r="H1380" s="85"/>
      <c r="I1380" s="85"/>
      <c r="J1380" s="86"/>
      <c r="K1380" s="86"/>
      <c r="L1380" s="87"/>
      <c r="M1380" s="85"/>
      <c r="N1380" s="87"/>
      <c r="O1380" s="86"/>
      <c r="P1380" s="88"/>
      <c r="Q1380" s="88"/>
      <c r="R1380" s="89"/>
      <c r="T1380" s="38" t="str">
        <f t="shared" si="85"/>
        <v/>
      </c>
    </row>
    <row r="1381" spans="1:22" x14ac:dyDescent="0.15">
      <c r="A1381" s="188"/>
      <c r="G1381" s="74">
        <v>3</v>
      </c>
      <c r="H1381" s="85"/>
      <c r="I1381" s="85"/>
      <c r="J1381" s="86"/>
      <c r="K1381" s="86"/>
      <c r="L1381" s="87"/>
      <c r="M1381" s="85"/>
      <c r="N1381" s="87"/>
      <c r="O1381" s="86"/>
      <c r="P1381" s="88"/>
      <c r="Q1381" s="88"/>
      <c r="R1381" s="89"/>
      <c r="T1381" s="38" t="str">
        <f t="shared" si="85"/>
        <v/>
      </c>
    </row>
    <row r="1382" spans="1:22" x14ac:dyDescent="0.15">
      <c r="A1382" s="188"/>
    </row>
    <row r="1383" spans="1:22" x14ac:dyDescent="0.15">
      <c r="A1383" s="188">
        <v>87</v>
      </c>
      <c r="B1383" s="71" t="s">
        <v>98</v>
      </c>
      <c r="C1383" s="181" t="str">
        <f>IF(C1367="","",C1367)</f>
        <v/>
      </c>
      <c r="D1383" s="181"/>
      <c r="E1383" s="181"/>
      <c r="G1383" s="169" t="s">
        <v>93</v>
      </c>
      <c r="H1383" s="170" t="s">
        <v>81</v>
      </c>
      <c r="I1383" s="169" t="s">
        <v>87</v>
      </c>
      <c r="J1383" s="169"/>
      <c r="K1383" s="169"/>
      <c r="L1383" s="169"/>
      <c r="M1383" s="169"/>
      <c r="N1383" s="169"/>
      <c r="O1383" s="169"/>
      <c r="P1383" s="169" t="s">
        <v>88</v>
      </c>
      <c r="Q1383" s="169"/>
      <c r="R1383" s="169"/>
      <c r="T1383" s="178" t="s">
        <v>96</v>
      </c>
      <c r="U1383" s="178" t="s">
        <v>95</v>
      </c>
      <c r="V1383" s="178" t="s">
        <v>97</v>
      </c>
    </row>
    <row r="1384" spans="1:22" ht="16.5" customHeight="1" x14ac:dyDescent="0.15">
      <c r="A1384" s="188"/>
      <c r="B1384" s="71" t="s">
        <v>99</v>
      </c>
      <c r="C1384" s="76" t="str">
        <f>IF(C1368="","",C1368)</f>
        <v/>
      </c>
      <c r="D1384" s="77" t="str">
        <f>IF(D1368="","",D1368)</f>
        <v/>
      </c>
      <c r="E1384" s="75"/>
      <c r="G1384" s="169"/>
      <c r="H1384" s="170"/>
      <c r="I1384" s="169" t="s">
        <v>82</v>
      </c>
      <c r="J1384" s="169"/>
      <c r="K1384" s="169"/>
      <c r="L1384" s="169"/>
      <c r="M1384" s="169" t="s">
        <v>5</v>
      </c>
      <c r="N1384" s="169"/>
      <c r="O1384" s="171" t="s">
        <v>94</v>
      </c>
      <c r="P1384" s="170" t="s">
        <v>84</v>
      </c>
      <c r="Q1384" s="170" t="s">
        <v>85</v>
      </c>
      <c r="R1384" s="171" t="s">
        <v>94</v>
      </c>
      <c r="T1384" s="178"/>
      <c r="U1384" s="178"/>
      <c r="V1384" s="178"/>
    </row>
    <row r="1385" spans="1:22" x14ac:dyDescent="0.15">
      <c r="A1385" s="188"/>
      <c r="B1385" s="51"/>
      <c r="C1385" s="51"/>
      <c r="D1385" s="51"/>
      <c r="E1385" s="51"/>
      <c r="G1385" s="169"/>
      <c r="H1385" s="170"/>
      <c r="I1385" s="78" t="s">
        <v>91</v>
      </c>
      <c r="J1385" s="78" t="s">
        <v>86</v>
      </c>
      <c r="K1385" s="78" t="s">
        <v>83</v>
      </c>
      <c r="L1385" s="78" t="s">
        <v>84</v>
      </c>
      <c r="M1385" s="78" t="s">
        <v>92</v>
      </c>
      <c r="N1385" s="78" t="s">
        <v>85</v>
      </c>
      <c r="O1385" s="172"/>
      <c r="P1385" s="170"/>
      <c r="Q1385" s="170"/>
      <c r="R1385" s="172"/>
      <c r="T1385" s="178"/>
      <c r="U1385" s="178"/>
      <c r="V1385" s="178"/>
    </row>
    <row r="1386" spans="1:22" x14ac:dyDescent="0.15">
      <c r="A1386" s="188"/>
      <c r="B1386" s="71" t="s">
        <v>21</v>
      </c>
      <c r="C1386" s="176"/>
      <c r="D1386" s="176"/>
      <c r="G1386" s="74">
        <v>4</v>
      </c>
      <c r="H1386" s="85"/>
      <c r="I1386" s="85"/>
      <c r="J1386" s="86"/>
      <c r="K1386" s="86"/>
      <c r="L1386" s="87"/>
      <c r="M1386" s="85"/>
      <c r="N1386" s="87"/>
      <c r="O1386" s="86"/>
      <c r="P1386" s="88"/>
      <c r="Q1386" s="88"/>
      <c r="R1386" s="89"/>
      <c r="T1386" s="38" t="str">
        <f>IF(H1386="","",1)</f>
        <v/>
      </c>
      <c r="U1386" s="38" t="str">
        <f>IF(COUNTIF(T1386:T1397,"&gt;0")=0,"",1)</f>
        <v/>
      </c>
      <c r="V1386" s="38" t="str">
        <f>IF(U1386=1,COUNTIF(U$10:U1386,"&gt;0"),"")</f>
        <v/>
      </c>
    </row>
    <row r="1387" spans="1:22" x14ac:dyDescent="0.15">
      <c r="A1387" s="188"/>
      <c r="B1387" s="71" t="s">
        <v>154</v>
      </c>
      <c r="C1387" s="179"/>
      <c r="D1387" s="179"/>
      <c r="G1387" s="74">
        <v>5</v>
      </c>
      <c r="H1387" s="85"/>
      <c r="I1387" s="85"/>
      <c r="J1387" s="86"/>
      <c r="K1387" s="86"/>
      <c r="L1387" s="87"/>
      <c r="M1387" s="85"/>
      <c r="N1387" s="87"/>
      <c r="O1387" s="86"/>
      <c r="P1387" s="88"/>
      <c r="Q1387" s="88"/>
      <c r="R1387" s="89"/>
      <c r="T1387" s="38" t="str">
        <f t="shared" ref="T1387:T1397" si="86">IF(H1387="","",1)</f>
        <v/>
      </c>
    </row>
    <row r="1388" spans="1:22" x14ac:dyDescent="0.15">
      <c r="A1388" s="188"/>
      <c r="B1388" s="72" t="s">
        <v>101</v>
      </c>
      <c r="C1388" s="177"/>
      <c r="D1388" s="177"/>
      <c r="G1388" s="74">
        <v>6</v>
      </c>
      <c r="H1388" s="85"/>
      <c r="I1388" s="85"/>
      <c r="J1388" s="86"/>
      <c r="K1388" s="86"/>
      <c r="L1388" s="87"/>
      <c r="M1388" s="85"/>
      <c r="N1388" s="87"/>
      <c r="O1388" s="86"/>
      <c r="P1388" s="88"/>
      <c r="Q1388" s="88"/>
      <c r="R1388" s="89"/>
      <c r="T1388" s="38" t="str">
        <f t="shared" si="86"/>
        <v/>
      </c>
    </row>
    <row r="1389" spans="1:22" x14ac:dyDescent="0.15">
      <c r="A1389" s="188"/>
      <c r="B1389" s="165" t="s">
        <v>102</v>
      </c>
      <c r="C1389" s="182"/>
      <c r="D1389" s="182"/>
      <c r="E1389" s="182"/>
      <c r="G1389" s="74">
        <v>7</v>
      </c>
      <c r="H1389" s="85"/>
      <c r="I1389" s="85"/>
      <c r="J1389" s="86"/>
      <c r="K1389" s="86"/>
      <c r="L1389" s="87"/>
      <c r="M1389" s="85"/>
      <c r="N1389" s="87"/>
      <c r="O1389" s="86"/>
      <c r="P1389" s="88"/>
      <c r="Q1389" s="88"/>
      <c r="R1389" s="89"/>
      <c r="T1389" s="38" t="str">
        <f t="shared" si="86"/>
        <v/>
      </c>
    </row>
    <row r="1390" spans="1:22" x14ac:dyDescent="0.15">
      <c r="A1390" s="188"/>
      <c r="B1390" s="166"/>
      <c r="C1390" s="183"/>
      <c r="D1390" s="183"/>
      <c r="E1390" s="183"/>
      <c r="G1390" s="74">
        <v>8</v>
      </c>
      <c r="H1390" s="85"/>
      <c r="I1390" s="85"/>
      <c r="J1390" s="86"/>
      <c r="K1390" s="86"/>
      <c r="L1390" s="87"/>
      <c r="M1390" s="85"/>
      <c r="N1390" s="87"/>
      <c r="O1390" s="86"/>
      <c r="P1390" s="88"/>
      <c r="Q1390" s="88"/>
      <c r="R1390" s="89"/>
      <c r="T1390" s="38" t="str">
        <f t="shared" si="86"/>
        <v/>
      </c>
    </row>
    <row r="1391" spans="1:22" x14ac:dyDescent="0.15">
      <c r="A1391" s="188"/>
      <c r="G1391" s="74">
        <v>9</v>
      </c>
      <c r="H1391" s="85"/>
      <c r="I1391" s="85"/>
      <c r="J1391" s="86"/>
      <c r="K1391" s="86"/>
      <c r="L1391" s="87"/>
      <c r="M1391" s="85"/>
      <c r="N1391" s="87"/>
      <c r="O1391" s="86"/>
      <c r="P1391" s="88"/>
      <c r="Q1391" s="88"/>
      <c r="R1391" s="89"/>
      <c r="T1391" s="38" t="str">
        <f t="shared" si="86"/>
        <v/>
      </c>
    </row>
    <row r="1392" spans="1:22" x14ac:dyDescent="0.15">
      <c r="A1392" s="188"/>
      <c r="G1392" s="74">
        <v>10</v>
      </c>
      <c r="H1392" s="85"/>
      <c r="I1392" s="85"/>
      <c r="J1392" s="86"/>
      <c r="K1392" s="86"/>
      <c r="L1392" s="87"/>
      <c r="M1392" s="85"/>
      <c r="N1392" s="87"/>
      <c r="O1392" s="86"/>
      <c r="P1392" s="88"/>
      <c r="Q1392" s="88"/>
      <c r="R1392" s="89"/>
      <c r="T1392" s="38" t="str">
        <f t="shared" si="86"/>
        <v/>
      </c>
    </row>
    <row r="1393" spans="1:22" x14ac:dyDescent="0.15">
      <c r="A1393" s="188"/>
      <c r="G1393" s="74">
        <v>11</v>
      </c>
      <c r="H1393" s="85"/>
      <c r="I1393" s="85"/>
      <c r="J1393" s="86"/>
      <c r="K1393" s="86"/>
      <c r="L1393" s="87"/>
      <c r="M1393" s="85"/>
      <c r="N1393" s="87"/>
      <c r="O1393" s="86"/>
      <c r="P1393" s="88"/>
      <c r="Q1393" s="88"/>
      <c r="R1393" s="89"/>
      <c r="T1393" s="38" t="str">
        <f t="shared" si="86"/>
        <v/>
      </c>
    </row>
    <row r="1394" spans="1:22" x14ac:dyDescent="0.15">
      <c r="A1394" s="188"/>
      <c r="G1394" s="74">
        <v>12</v>
      </c>
      <c r="H1394" s="85"/>
      <c r="I1394" s="85"/>
      <c r="J1394" s="86"/>
      <c r="K1394" s="86"/>
      <c r="L1394" s="87"/>
      <c r="M1394" s="85"/>
      <c r="N1394" s="87"/>
      <c r="O1394" s="86"/>
      <c r="P1394" s="88"/>
      <c r="Q1394" s="88"/>
      <c r="R1394" s="89"/>
      <c r="T1394" s="38" t="str">
        <f t="shared" si="86"/>
        <v/>
      </c>
    </row>
    <row r="1395" spans="1:22" x14ac:dyDescent="0.15">
      <c r="A1395" s="188"/>
      <c r="G1395" s="74">
        <v>1</v>
      </c>
      <c r="H1395" s="85"/>
      <c r="I1395" s="85"/>
      <c r="J1395" s="86"/>
      <c r="K1395" s="86"/>
      <c r="L1395" s="87"/>
      <c r="M1395" s="85"/>
      <c r="N1395" s="87"/>
      <c r="O1395" s="86"/>
      <c r="P1395" s="88"/>
      <c r="Q1395" s="88"/>
      <c r="R1395" s="89"/>
      <c r="T1395" s="38" t="str">
        <f t="shared" si="86"/>
        <v/>
      </c>
    </row>
    <row r="1396" spans="1:22" x14ac:dyDescent="0.15">
      <c r="A1396" s="188"/>
      <c r="G1396" s="74">
        <v>2</v>
      </c>
      <c r="H1396" s="85"/>
      <c r="I1396" s="85"/>
      <c r="J1396" s="86"/>
      <c r="K1396" s="86"/>
      <c r="L1396" s="87"/>
      <c r="M1396" s="85"/>
      <c r="N1396" s="87"/>
      <c r="O1396" s="86"/>
      <c r="P1396" s="88"/>
      <c r="Q1396" s="88"/>
      <c r="R1396" s="89"/>
      <c r="T1396" s="38" t="str">
        <f t="shared" si="86"/>
        <v/>
      </c>
    </row>
    <row r="1397" spans="1:22" x14ac:dyDescent="0.15">
      <c r="A1397" s="188"/>
      <c r="G1397" s="74">
        <v>3</v>
      </c>
      <c r="H1397" s="85"/>
      <c r="I1397" s="85"/>
      <c r="J1397" s="86"/>
      <c r="K1397" s="86"/>
      <c r="L1397" s="87"/>
      <c r="M1397" s="85"/>
      <c r="N1397" s="87"/>
      <c r="O1397" s="86"/>
      <c r="P1397" s="88"/>
      <c r="Q1397" s="88"/>
      <c r="R1397" s="89"/>
      <c r="T1397" s="38" t="str">
        <f t="shared" si="86"/>
        <v/>
      </c>
    </row>
    <row r="1398" spans="1:22" x14ac:dyDescent="0.15">
      <c r="A1398" s="188"/>
    </row>
    <row r="1399" spans="1:22" x14ac:dyDescent="0.15">
      <c r="A1399" s="188">
        <v>88</v>
      </c>
      <c r="B1399" s="71" t="s">
        <v>98</v>
      </c>
      <c r="C1399" s="181" t="str">
        <f>IF(C1383="","",C1383)</f>
        <v/>
      </c>
      <c r="D1399" s="181"/>
      <c r="E1399" s="181"/>
      <c r="G1399" s="169" t="s">
        <v>93</v>
      </c>
      <c r="H1399" s="170" t="s">
        <v>81</v>
      </c>
      <c r="I1399" s="169" t="s">
        <v>87</v>
      </c>
      <c r="J1399" s="169"/>
      <c r="K1399" s="169"/>
      <c r="L1399" s="169"/>
      <c r="M1399" s="169"/>
      <c r="N1399" s="169"/>
      <c r="O1399" s="169"/>
      <c r="P1399" s="169" t="s">
        <v>88</v>
      </c>
      <c r="Q1399" s="169"/>
      <c r="R1399" s="169"/>
      <c r="T1399" s="178" t="s">
        <v>96</v>
      </c>
      <c r="U1399" s="178" t="s">
        <v>95</v>
      </c>
      <c r="V1399" s="178" t="s">
        <v>97</v>
      </c>
    </row>
    <row r="1400" spans="1:22" ht="16.5" customHeight="1" x14ac:dyDescent="0.15">
      <c r="A1400" s="188"/>
      <c r="B1400" s="71" t="s">
        <v>99</v>
      </c>
      <c r="C1400" s="76" t="str">
        <f>IF(C1384="","",C1384)</f>
        <v/>
      </c>
      <c r="D1400" s="77" t="str">
        <f>IF(D1384="","",D1384)</f>
        <v/>
      </c>
      <c r="E1400" s="75"/>
      <c r="G1400" s="169"/>
      <c r="H1400" s="170"/>
      <c r="I1400" s="169" t="s">
        <v>82</v>
      </c>
      <c r="J1400" s="169"/>
      <c r="K1400" s="169"/>
      <c r="L1400" s="169"/>
      <c r="M1400" s="169" t="s">
        <v>5</v>
      </c>
      <c r="N1400" s="169"/>
      <c r="O1400" s="171" t="s">
        <v>94</v>
      </c>
      <c r="P1400" s="170" t="s">
        <v>84</v>
      </c>
      <c r="Q1400" s="170" t="s">
        <v>85</v>
      </c>
      <c r="R1400" s="171" t="s">
        <v>94</v>
      </c>
      <c r="T1400" s="178"/>
      <c r="U1400" s="178"/>
      <c r="V1400" s="178"/>
    </row>
    <row r="1401" spans="1:22" x14ac:dyDescent="0.15">
      <c r="A1401" s="188"/>
      <c r="B1401" s="51"/>
      <c r="C1401" s="51"/>
      <c r="D1401" s="51"/>
      <c r="E1401" s="51"/>
      <c r="G1401" s="169"/>
      <c r="H1401" s="170"/>
      <c r="I1401" s="78" t="s">
        <v>91</v>
      </c>
      <c r="J1401" s="78" t="s">
        <v>86</v>
      </c>
      <c r="K1401" s="78" t="s">
        <v>83</v>
      </c>
      <c r="L1401" s="78" t="s">
        <v>84</v>
      </c>
      <c r="M1401" s="78" t="s">
        <v>92</v>
      </c>
      <c r="N1401" s="78" t="s">
        <v>85</v>
      </c>
      <c r="O1401" s="172"/>
      <c r="P1401" s="170"/>
      <c r="Q1401" s="170"/>
      <c r="R1401" s="172"/>
      <c r="T1401" s="178"/>
      <c r="U1401" s="178"/>
      <c r="V1401" s="178"/>
    </row>
    <row r="1402" spans="1:22" x14ac:dyDescent="0.15">
      <c r="A1402" s="188"/>
      <c r="B1402" s="71" t="s">
        <v>21</v>
      </c>
      <c r="C1402" s="176"/>
      <c r="D1402" s="176"/>
      <c r="G1402" s="74">
        <v>4</v>
      </c>
      <c r="H1402" s="85"/>
      <c r="I1402" s="85"/>
      <c r="J1402" s="86"/>
      <c r="K1402" s="86"/>
      <c r="L1402" s="87"/>
      <c r="M1402" s="85"/>
      <c r="N1402" s="87"/>
      <c r="O1402" s="86"/>
      <c r="P1402" s="88"/>
      <c r="Q1402" s="88"/>
      <c r="R1402" s="89"/>
      <c r="T1402" s="38" t="str">
        <f>IF(H1402="","",1)</f>
        <v/>
      </c>
      <c r="U1402" s="38" t="str">
        <f>IF(COUNTIF(T1402:T1413,"&gt;0")=0,"",1)</f>
        <v/>
      </c>
      <c r="V1402" s="38" t="str">
        <f>IF(U1402=1,COUNTIF(U$10:U1402,"&gt;0"),"")</f>
        <v/>
      </c>
    </row>
    <row r="1403" spans="1:22" x14ac:dyDescent="0.15">
      <c r="A1403" s="188"/>
      <c r="B1403" s="71" t="s">
        <v>154</v>
      </c>
      <c r="C1403" s="179"/>
      <c r="D1403" s="179"/>
      <c r="G1403" s="74">
        <v>5</v>
      </c>
      <c r="H1403" s="85"/>
      <c r="I1403" s="85"/>
      <c r="J1403" s="86"/>
      <c r="K1403" s="86"/>
      <c r="L1403" s="87"/>
      <c r="M1403" s="85"/>
      <c r="N1403" s="87"/>
      <c r="O1403" s="86"/>
      <c r="P1403" s="88"/>
      <c r="Q1403" s="88"/>
      <c r="R1403" s="89"/>
      <c r="T1403" s="38" t="str">
        <f t="shared" ref="T1403:T1413" si="87">IF(H1403="","",1)</f>
        <v/>
      </c>
    </row>
    <row r="1404" spans="1:22" x14ac:dyDescent="0.15">
      <c r="A1404" s="188"/>
      <c r="B1404" s="72" t="s">
        <v>101</v>
      </c>
      <c r="C1404" s="177"/>
      <c r="D1404" s="177"/>
      <c r="G1404" s="74">
        <v>6</v>
      </c>
      <c r="H1404" s="85"/>
      <c r="I1404" s="85"/>
      <c r="J1404" s="86"/>
      <c r="K1404" s="86"/>
      <c r="L1404" s="87"/>
      <c r="M1404" s="85"/>
      <c r="N1404" s="87"/>
      <c r="O1404" s="86"/>
      <c r="P1404" s="88"/>
      <c r="Q1404" s="88"/>
      <c r="R1404" s="89"/>
      <c r="T1404" s="38" t="str">
        <f t="shared" si="87"/>
        <v/>
      </c>
    </row>
    <row r="1405" spans="1:22" x14ac:dyDescent="0.15">
      <c r="A1405" s="188"/>
      <c r="B1405" s="165" t="s">
        <v>102</v>
      </c>
      <c r="C1405" s="182"/>
      <c r="D1405" s="182"/>
      <c r="E1405" s="182"/>
      <c r="G1405" s="74">
        <v>7</v>
      </c>
      <c r="H1405" s="85"/>
      <c r="I1405" s="85"/>
      <c r="J1405" s="86"/>
      <c r="K1405" s="86"/>
      <c r="L1405" s="87"/>
      <c r="M1405" s="85"/>
      <c r="N1405" s="87"/>
      <c r="O1405" s="86"/>
      <c r="P1405" s="88"/>
      <c r="Q1405" s="88"/>
      <c r="R1405" s="89"/>
      <c r="T1405" s="38" t="str">
        <f t="shared" si="87"/>
        <v/>
      </c>
    </row>
    <row r="1406" spans="1:22" x14ac:dyDescent="0.15">
      <c r="A1406" s="188"/>
      <c r="B1406" s="166"/>
      <c r="C1406" s="183"/>
      <c r="D1406" s="183"/>
      <c r="E1406" s="183"/>
      <c r="G1406" s="74">
        <v>8</v>
      </c>
      <c r="H1406" s="85"/>
      <c r="I1406" s="85"/>
      <c r="J1406" s="86"/>
      <c r="K1406" s="86"/>
      <c r="L1406" s="87"/>
      <c r="M1406" s="85"/>
      <c r="N1406" s="87"/>
      <c r="O1406" s="86"/>
      <c r="P1406" s="88"/>
      <c r="Q1406" s="88"/>
      <c r="R1406" s="89"/>
      <c r="T1406" s="38" t="str">
        <f t="shared" si="87"/>
        <v/>
      </c>
    </row>
    <row r="1407" spans="1:22" x14ac:dyDescent="0.15">
      <c r="A1407" s="188"/>
      <c r="G1407" s="74">
        <v>9</v>
      </c>
      <c r="H1407" s="85"/>
      <c r="I1407" s="85"/>
      <c r="J1407" s="86"/>
      <c r="K1407" s="86"/>
      <c r="L1407" s="87"/>
      <c r="M1407" s="85"/>
      <c r="N1407" s="87"/>
      <c r="O1407" s="86"/>
      <c r="P1407" s="88"/>
      <c r="Q1407" s="88"/>
      <c r="R1407" s="89"/>
      <c r="T1407" s="38" t="str">
        <f t="shared" si="87"/>
        <v/>
      </c>
    </row>
    <row r="1408" spans="1:22" x14ac:dyDescent="0.15">
      <c r="A1408" s="188"/>
      <c r="G1408" s="74">
        <v>10</v>
      </c>
      <c r="H1408" s="85"/>
      <c r="I1408" s="85"/>
      <c r="J1408" s="86"/>
      <c r="K1408" s="86"/>
      <c r="L1408" s="87"/>
      <c r="M1408" s="85"/>
      <c r="N1408" s="87"/>
      <c r="O1408" s="86"/>
      <c r="P1408" s="88"/>
      <c r="Q1408" s="88"/>
      <c r="R1408" s="89"/>
      <c r="T1408" s="38" t="str">
        <f t="shared" si="87"/>
        <v/>
      </c>
    </row>
    <row r="1409" spans="1:22" x14ac:dyDescent="0.15">
      <c r="A1409" s="188"/>
      <c r="G1409" s="74">
        <v>11</v>
      </c>
      <c r="H1409" s="85"/>
      <c r="I1409" s="85"/>
      <c r="J1409" s="86"/>
      <c r="K1409" s="86"/>
      <c r="L1409" s="87"/>
      <c r="M1409" s="85"/>
      <c r="N1409" s="87"/>
      <c r="O1409" s="86"/>
      <c r="P1409" s="88"/>
      <c r="Q1409" s="88"/>
      <c r="R1409" s="89"/>
      <c r="T1409" s="38" t="str">
        <f t="shared" si="87"/>
        <v/>
      </c>
    </row>
    <row r="1410" spans="1:22" x14ac:dyDescent="0.15">
      <c r="A1410" s="188"/>
      <c r="G1410" s="74">
        <v>12</v>
      </c>
      <c r="H1410" s="85"/>
      <c r="I1410" s="85"/>
      <c r="J1410" s="86"/>
      <c r="K1410" s="86"/>
      <c r="L1410" s="87"/>
      <c r="M1410" s="85"/>
      <c r="N1410" s="87"/>
      <c r="O1410" s="86"/>
      <c r="P1410" s="88"/>
      <c r="Q1410" s="88"/>
      <c r="R1410" s="89"/>
      <c r="T1410" s="38" t="str">
        <f t="shared" si="87"/>
        <v/>
      </c>
    </row>
    <row r="1411" spans="1:22" x14ac:dyDescent="0.15">
      <c r="A1411" s="188"/>
      <c r="G1411" s="74">
        <v>1</v>
      </c>
      <c r="H1411" s="85"/>
      <c r="I1411" s="85"/>
      <c r="J1411" s="86"/>
      <c r="K1411" s="86"/>
      <c r="L1411" s="87"/>
      <c r="M1411" s="85"/>
      <c r="N1411" s="87"/>
      <c r="O1411" s="86"/>
      <c r="P1411" s="88"/>
      <c r="Q1411" s="88"/>
      <c r="R1411" s="89"/>
      <c r="T1411" s="38" t="str">
        <f t="shared" si="87"/>
        <v/>
      </c>
    </row>
    <row r="1412" spans="1:22" x14ac:dyDescent="0.15">
      <c r="A1412" s="188"/>
      <c r="G1412" s="74">
        <v>2</v>
      </c>
      <c r="H1412" s="85"/>
      <c r="I1412" s="85"/>
      <c r="J1412" s="86"/>
      <c r="K1412" s="86"/>
      <c r="L1412" s="87"/>
      <c r="M1412" s="85"/>
      <c r="N1412" s="87"/>
      <c r="O1412" s="86"/>
      <c r="P1412" s="88"/>
      <c r="Q1412" s="88"/>
      <c r="R1412" s="89"/>
      <c r="T1412" s="38" t="str">
        <f t="shared" si="87"/>
        <v/>
      </c>
    </row>
    <row r="1413" spans="1:22" x14ac:dyDescent="0.15">
      <c r="A1413" s="188"/>
      <c r="G1413" s="74">
        <v>3</v>
      </c>
      <c r="H1413" s="85"/>
      <c r="I1413" s="85"/>
      <c r="J1413" s="86"/>
      <c r="K1413" s="86"/>
      <c r="L1413" s="87"/>
      <c r="M1413" s="85"/>
      <c r="N1413" s="87"/>
      <c r="O1413" s="86"/>
      <c r="P1413" s="88"/>
      <c r="Q1413" s="88"/>
      <c r="R1413" s="89"/>
      <c r="T1413" s="38" t="str">
        <f t="shared" si="87"/>
        <v/>
      </c>
    </row>
    <row r="1414" spans="1:22" x14ac:dyDescent="0.15">
      <c r="A1414" s="188"/>
    </row>
    <row r="1415" spans="1:22" x14ac:dyDescent="0.15">
      <c r="A1415" s="188">
        <v>89</v>
      </c>
      <c r="B1415" s="71" t="s">
        <v>98</v>
      </c>
      <c r="C1415" s="181" t="str">
        <f>IF(C1399="","",C1399)</f>
        <v/>
      </c>
      <c r="D1415" s="181"/>
      <c r="E1415" s="181"/>
      <c r="G1415" s="169" t="s">
        <v>93</v>
      </c>
      <c r="H1415" s="170" t="s">
        <v>81</v>
      </c>
      <c r="I1415" s="169" t="s">
        <v>87</v>
      </c>
      <c r="J1415" s="169"/>
      <c r="K1415" s="169"/>
      <c r="L1415" s="169"/>
      <c r="M1415" s="169"/>
      <c r="N1415" s="169"/>
      <c r="O1415" s="169"/>
      <c r="P1415" s="169" t="s">
        <v>88</v>
      </c>
      <c r="Q1415" s="169"/>
      <c r="R1415" s="169"/>
      <c r="T1415" s="178" t="s">
        <v>96</v>
      </c>
      <c r="U1415" s="178" t="s">
        <v>95</v>
      </c>
      <c r="V1415" s="178" t="s">
        <v>97</v>
      </c>
    </row>
    <row r="1416" spans="1:22" ht="16.5" customHeight="1" x14ac:dyDescent="0.15">
      <c r="A1416" s="188"/>
      <c r="B1416" s="71" t="s">
        <v>99</v>
      </c>
      <c r="C1416" s="76" t="str">
        <f>IF(C1400="","",C1400)</f>
        <v/>
      </c>
      <c r="D1416" s="77" t="str">
        <f>IF(D1400="","",D1400)</f>
        <v/>
      </c>
      <c r="E1416" s="75"/>
      <c r="G1416" s="169"/>
      <c r="H1416" s="170"/>
      <c r="I1416" s="169" t="s">
        <v>82</v>
      </c>
      <c r="J1416" s="169"/>
      <c r="K1416" s="169"/>
      <c r="L1416" s="169"/>
      <c r="M1416" s="169" t="s">
        <v>5</v>
      </c>
      <c r="N1416" s="169"/>
      <c r="O1416" s="171" t="s">
        <v>94</v>
      </c>
      <c r="P1416" s="170" t="s">
        <v>84</v>
      </c>
      <c r="Q1416" s="170" t="s">
        <v>85</v>
      </c>
      <c r="R1416" s="171" t="s">
        <v>94</v>
      </c>
      <c r="T1416" s="178"/>
      <c r="U1416" s="178"/>
      <c r="V1416" s="178"/>
    </row>
    <row r="1417" spans="1:22" x14ac:dyDescent="0.15">
      <c r="A1417" s="188"/>
      <c r="B1417" s="51"/>
      <c r="C1417" s="51"/>
      <c r="D1417" s="51"/>
      <c r="E1417" s="51"/>
      <c r="G1417" s="169"/>
      <c r="H1417" s="170"/>
      <c r="I1417" s="78" t="s">
        <v>91</v>
      </c>
      <c r="J1417" s="78" t="s">
        <v>86</v>
      </c>
      <c r="K1417" s="78" t="s">
        <v>83</v>
      </c>
      <c r="L1417" s="78" t="s">
        <v>84</v>
      </c>
      <c r="M1417" s="78" t="s">
        <v>92</v>
      </c>
      <c r="N1417" s="78" t="s">
        <v>85</v>
      </c>
      <c r="O1417" s="172"/>
      <c r="P1417" s="170"/>
      <c r="Q1417" s="170"/>
      <c r="R1417" s="172"/>
      <c r="T1417" s="178"/>
      <c r="U1417" s="178"/>
      <c r="V1417" s="178"/>
    </row>
    <row r="1418" spans="1:22" x14ac:dyDescent="0.15">
      <c r="A1418" s="188"/>
      <c r="B1418" s="71" t="s">
        <v>21</v>
      </c>
      <c r="C1418" s="176"/>
      <c r="D1418" s="176"/>
      <c r="G1418" s="74">
        <v>4</v>
      </c>
      <c r="H1418" s="85"/>
      <c r="I1418" s="85"/>
      <c r="J1418" s="86"/>
      <c r="K1418" s="86"/>
      <c r="L1418" s="87"/>
      <c r="M1418" s="85"/>
      <c r="N1418" s="87"/>
      <c r="O1418" s="86"/>
      <c r="P1418" s="88"/>
      <c r="Q1418" s="88"/>
      <c r="R1418" s="89"/>
      <c r="T1418" s="38" t="str">
        <f>IF(H1418="","",1)</f>
        <v/>
      </c>
      <c r="U1418" s="38" t="str">
        <f>IF(COUNTIF(T1418:T1429,"&gt;0")=0,"",1)</f>
        <v/>
      </c>
      <c r="V1418" s="38" t="str">
        <f>IF(U1418=1,COUNTIF(U$10:U1418,"&gt;0"),"")</f>
        <v/>
      </c>
    </row>
    <row r="1419" spans="1:22" x14ac:dyDescent="0.15">
      <c r="A1419" s="188"/>
      <c r="B1419" s="71" t="s">
        <v>154</v>
      </c>
      <c r="C1419" s="179"/>
      <c r="D1419" s="179"/>
      <c r="G1419" s="74">
        <v>5</v>
      </c>
      <c r="H1419" s="85"/>
      <c r="I1419" s="85"/>
      <c r="J1419" s="86"/>
      <c r="K1419" s="86"/>
      <c r="L1419" s="87"/>
      <c r="M1419" s="85"/>
      <c r="N1419" s="87"/>
      <c r="O1419" s="86"/>
      <c r="P1419" s="88"/>
      <c r="Q1419" s="88"/>
      <c r="R1419" s="89"/>
      <c r="T1419" s="38" t="str">
        <f t="shared" ref="T1419:T1429" si="88">IF(H1419="","",1)</f>
        <v/>
      </c>
    </row>
    <row r="1420" spans="1:22" x14ac:dyDescent="0.15">
      <c r="A1420" s="188"/>
      <c r="B1420" s="72" t="s">
        <v>101</v>
      </c>
      <c r="C1420" s="177"/>
      <c r="D1420" s="177"/>
      <c r="G1420" s="74">
        <v>6</v>
      </c>
      <c r="H1420" s="85"/>
      <c r="I1420" s="85"/>
      <c r="J1420" s="86"/>
      <c r="K1420" s="86"/>
      <c r="L1420" s="87"/>
      <c r="M1420" s="85"/>
      <c r="N1420" s="87"/>
      <c r="O1420" s="86"/>
      <c r="P1420" s="88"/>
      <c r="Q1420" s="88"/>
      <c r="R1420" s="89"/>
      <c r="T1420" s="38" t="str">
        <f t="shared" si="88"/>
        <v/>
      </c>
    </row>
    <row r="1421" spans="1:22" x14ac:dyDescent="0.15">
      <c r="A1421" s="188"/>
      <c r="B1421" s="165" t="s">
        <v>102</v>
      </c>
      <c r="C1421" s="182"/>
      <c r="D1421" s="182"/>
      <c r="E1421" s="182"/>
      <c r="G1421" s="74">
        <v>7</v>
      </c>
      <c r="H1421" s="85"/>
      <c r="I1421" s="85"/>
      <c r="J1421" s="86"/>
      <c r="K1421" s="86"/>
      <c r="L1421" s="87"/>
      <c r="M1421" s="85"/>
      <c r="N1421" s="87"/>
      <c r="O1421" s="86"/>
      <c r="P1421" s="88"/>
      <c r="Q1421" s="88"/>
      <c r="R1421" s="89"/>
      <c r="T1421" s="38" t="str">
        <f t="shared" si="88"/>
        <v/>
      </c>
    </row>
    <row r="1422" spans="1:22" x14ac:dyDescent="0.15">
      <c r="A1422" s="188"/>
      <c r="B1422" s="166"/>
      <c r="C1422" s="183"/>
      <c r="D1422" s="183"/>
      <c r="E1422" s="183"/>
      <c r="G1422" s="74">
        <v>8</v>
      </c>
      <c r="H1422" s="85"/>
      <c r="I1422" s="85"/>
      <c r="J1422" s="86"/>
      <c r="K1422" s="86"/>
      <c r="L1422" s="87"/>
      <c r="M1422" s="85"/>
      <c r="N1422" s="87"/>
      <c r="O1422" s="86"/>
      <c r="P1422" s="88"/>
      <c r="Q1422" s="88"/>
      <c r="R1422" s="89"/>
      <c r="T1422" s="38" t="str">
        <f t="shared" si="88"/>
        <v/>
      </c>
    </row>
    <row r="1423" spans="1:22" x14ac:dyDescent="0.15">
      <c r="A1423" s="188"/>
      <c r="G1423" s="74">
        <v>9</v>
      </c>
      <c r="H1423" s="85"/>
      <c r="I1423" s="85"/>
      <c r="J1423" s="86"/>
      <c r="K1423" s="86"/>
      <c r="L1423" s="87"/>
      <c r="M1423" s="85"/>
      <c r="N1423" s="87"/>
      <c r="O1423" s="86"/>
      <c r="P1423" s="88"/>
      <c r="Q1423" s="88"/>
      <c r="R1423" s="89"/>
      <c r="T1423" s="38" t="str">
        <f t="shared" si="88"/>
        <v/>
      </c>
    </row>
    <row r="1424" spans="1:22" x14ac:dyDescent="0.15">
      <c r="A1424" s="188"/>
      <c r="G1424" s="74">
        <v>10</v>
      </c>
      <c r="H1424" s="85"/>
      <c r="I1424" s="85"/>
      <c r="J1424" s="86"/>
      <c r="K1424" s="86"/>
      <c r="L1424" s="87"/>
      <c r="M1424" s="85"/>
      <c r="N1424" s="87"/>
      <c r="O1424" s="86"/>
      <c r="P1424" s="88"/>
      <c r="Q1424" s="88"/>
      <c r="R1424" s="89"/>
      <c r="T1424" s="38" t="str">
        <f t="shared" si="88"/>
        <v/>
      </c>
    </row>
    <row r="1425" spans="1:22" x14ac:dyDescent="0.15">
      <c r="A1425" s="188"/>
      <c r="G1425" s="74">
        <v>11</v>
      </c>
      <c r="H1425" s="85"/>
      <c r="I1425" s="85"/>
      <c r="J1425" s="86"/>
      <c r="K1425" s="86"/>
      <c r="L1425" s="87"/>
      <c r="M1425" s="85"/>
      <c r="N1425" s="87"/>
      <c r="O1425" s="86"/>
      <c r="P1425" s="88"/>
      <c r="Q1425" s="88"/>
      <c r="R1425" s="89"/>
      <c r="T1425" s="38" t="str">
        <f t="shared" si="88"/>
        <v/>
      </c>
    </row>
    <row r="1426" spans="1:22" x14ac:dyDescent="0.15">
      <c r="A1426" s="188"/>
      <c r="G1426" s="74">
        <v>12</v>
      </c>
      <c r="H1426" s="85"/>
      <c r="I1426" s="85"/>
      <c r="J1426" s="86"/>
      <c r="K1426" s="86"/>
      <c r="L1426" s="87"/>
      <c r="M1426" s="85"/>
      <c r="N1426" s="87"/>
      <c r="O1426" s="86"/>
      <c r="P1426" s="88"/>
      <c r="Q1426" s="88"/>
      <c r="R1426" s="89"/>
      <c r="T1426" s="38" t="str">
        <f t="shared" si="88"/>
        <v/>
      </c>
    </row>
    <row r="1427" spans="1:22" x14ac:dyDescent="0.15">
      <c r="A1427" s="188"/>
      <c r="G1427" s="74">
        <v>1</v>
      </c>
      <c r="H1427" s="85"/>
      <c r="I1427" s="85"/>
      <c r="J1427" s="86"/>
      <c r="K1427" s="86"/>
      <c r="L1427" s="87"/>
      <c r="M1427" s="85"/>
      <c r="N1427" s="87"/>
      <c r="O1427" s="86"/>
      <c r="P1427" s="88"/>
      <c r="Q1427" s="88"/>
      <c r="R1427" s="89"/>
      <c r="T1427" s="38" t="str">
        <f t="shared" si="88"/>
        <v/>
      </c>
    </row>
    <row r="1428" spans="1:22" x14ac:dyDescent="0.15">
      <c r="A1428" s="188"/>
      <c r="G1428" s="74">
        <v>2</v>
      </c>
      <c r="H1428" s="85"/>
      <c r="I1428" s="85"/>
      <c r="J1428" s="86"/>
      <c r="K1428" s="86"/>
      <c r="L1428" s="87"/>
      <c r="M1428" s="85"/>
      <c r="N1428" s="87"/>
      <c r="O1428" s="86"/>
      <c r="P1428" s="88"/>
      <c r="Q1428" s="88"/>
      <c r="R1428" s="89"/>
      <c r="T1428" s="38" t="str">
        <f t="shared" si="88"/>
        <v/>
      </c>
    </row>
    <row r="1429" spans="1:22" x14ac:dyDescent="0.15">
      <c r="A1429" s="188"/>
      <c r="G1429" s="74">
        <v>3</v>
      </c>
      <c r="H1429" s="85"/>
      <c r="I1429" s="85"/>
      <c r="J1429" s="86"/>
      <c r="K1429" s="86"/>
      <c r="L1429" s="87"/>
      <c r="M1429" s="85"/>
      <c r="N1429" s="87"/>
      <c r="O1429" s="86"/>
      <c r="P1429" s="88"/>
      <c r="Q1429" s="88"/>
      <c r="R1429" s="89"/>
      <c r="T1429" s="38" t="str">
        <f t="shared" si="88"/>
        <v/>
      </c>
    </row>
    <row r="1430" spans="1:22" x14ac:dyDescent="0.15">
      <c r="A1430" s="188"/>
    </row>
    <row r="1431" spans="1:22" x14ac:dyDescent="0.15">
      <c r="A1431" s="188">
        <v>90</v>
      </c>
      <c r="B1431" s="71" t="s">
        <v>98</v>
      </c>
      <c r="C1431" s="181" t="str">
        <f>IF(C1415="","",C1415)</f>
        <v/>
      </c>
      <c r="D1431" s="181"/>
      <c r="E1431" s="181"/>
      <c r="G1431" s="169" t="s">
        <v>93</v>
      </c>
      <c r="H1431" s="170" t="s">
        <v>81</v>
      </c>
      <c r="I1431" s="169" t="s">
        <v>87</v>
      </c>
      <c r="J1431" s="169"/>
      <c r="K1431" s="169"/>
      <c r="L1431" s="169"/>
      <c r="M1431" s="169"/>
      <c r="N1431" s="169"/>
      <c r="O1431" s="169"/>
      <c r="P1431" s="169" t="s">
        <v>88</v>
      </c>
      <c r="Q1431" s="169"/>
      <c r="R1431" s="169"/>
      <c r="T1431" s="178" t="s">
        <v>96</v>
      </c>
      <c r="U1431" s="178" t="s">
        <v>95</v>
      </c>
      <c r="V1431" s="178" t="s">
        <v>97</v>
      </c>
    </row>
    <row r="1432" spans="1:22" ht="16.5" customHeight="1" x14ac:dyDescent="0.15">
      <c r="A1432" s="188"/>
      <c r="B1432" s="71" t="s">
        <v>99</v>
      </c>
      <c r="C1432" s="76" t="str">
        <f>IF(C1416="","",C1416)</f>
        <v/>
      </c>
      <c r="D1432" s="77" t="str">
        <f>IF(D1416="","",D1416)</f>
        <v/>
      </c>
      <c r="E1432" s="75"/>
      <c r="G1432" s="169"/>
      <c r="H1432" s="170"/>
      <c r="I1432" s="169" t="s">
        <v>82</v>
      </c>
      <c r="J1432" s="169"/>
      <c r="K1432" s="169"/>
      <c r="L1432" s="169"/>
      <c r="M1432" s="169" t="s">
        <v>5</v>
      </c>
      <c r="N1432" s="169"/>
      <c r="O1432" s="171" t="s">
        <v>94</v>
      </c>
      <c r="P1432" s="170" t="s">
        <v>84</v>
      </c>
      <c r="Q1432" s="170" t="s">
        <v>85</v>
      </c>
      <c r="R1432" s="171" t="s">
        <v>94</v>
      </c>
      <c r="T1432" s="178"/>
      <c r="U1432" s="178"/>
      <c r="V1432" s="178"/>
    </row>
    <row r="1433" spans="1:22" x14ac:dyDescent="0.15">
      <c r="A1433" s="188"/>
      <c r="B1433" s="51"/>
      <c r="C1433" s="51"/>
      <c r="D1433" s="51"/>
      <c r="E1433" s="51"/>
      <c r="G1433" s="169"/>
      <c r="H1433" s="170"/>
      <c r="I1433" s="78" t="s">
        <v>91</v>
      </c>
      <c r="J1433" s="78" t="s">
        <v>86</v>
      </c>
      <c r="K1433" s="78" t="s">
        <v>83</v>
      </c>
      <c r="L1433" s="78" t="s">
        <v>84</v>
      </c>
      <c r="M1433" s="78" t="s">
        <v>92</v>
      </c>
      <c r="N1433" s="78" t="s">
        <v>85</v>
      </c>
      <c r="O1433" s="172"/>
      <c r="P1433" s="170"/>
      <c r="Q1433" s="170"/>
      <c r="R1433" s="172"/>
      <c r="T1433" s="178"/>
      <c r="U1433" s="178"/>
      <c r="V1433" s="178"/>
    </row>
    <row r="1434" spans="1:22" x14ac:dyDescent="0.15">
      <c r="A1434" s="188"/>
      <c r="B1434" s="71" t="s">
        <v>21</v>
      </c>
      <c r="C1434" s="176"/>
      <c r="D1434" s="176"/>
      <c r="G1434" s="74">
        <v>4</v>
      </c>
      <c r="H1434" s="85"/>
      <c r="I1434" s="85"/>
      <c r="J1434" s="86"/>
      <c r="K1434" s="86"/>
      <c r="L1434" s="87"/>
      <c r="M1434" s="85"/>
      <c r="N1434" s="87"/>
      <c r="O1434" s="86"/>
      <c r="P1434" s="88"/>
      <c r="Q1434" s="88"/>
      <c r="R1434" s="89"/>
      <c r="T1434" s="38" t="str">
        <f>IF(H1434="","",1)</f>
        <v/>
      </c>
      <c r="U1434" s="38" t="str">
        <f>IF(COUNTIF(T1434:T1445,"&gt;0")=0,"",1)</f>
        <v/>
      </c>
      <c r="V1434" s="38" t="str">
        <f>IF(U1434=1,COUNTIF(U$10:U1434,"&gt;0"),"")</f>
        <v/>
      </c>
    </row>
    <row r="1435" spans="1:22" x14ac:dyDescent="0.15">
      <c r="A1435" s="188"/>
      <c r="B1435" s="71" t="s">
        <v>154</v>
      </c>
      <c r="C1435" s="179"/>
      <c r="D1435" s="179"/>
      <c r="G1435" s="74">
        <v>5</v>
      </c>
      <c r="H1435" s="85"/>
      <c r="I1435" s="85"/>
      <c r="J1435" s="86"/>
      <c r="K1435" s="86"/>
      <c r="L1435" s="87"/>
      <c r="M1435" s="85"/>
      <c r="N1435" s="87"/>
      <c r="O1435" s="86"/>
      <c r="P1435" s="88"/>
      <c r="Q1435" s="88"/>
      <c r="R1435" s="89"/>
      <c r="T1435" s="38" t="str">
        <f t="shared" ref="T1435:T1445" si="89">IF(H1435="","",1)</f>
        <v/>
      </c>
    </row>
    <row r="1436" spans="1:22" x14ac:dyDescent="0.15">
      <c r="A1436" s="188"/>
      <c r="B1436" s="72" t="s">
        <v>101</v>
      </c>
      <c r="C1436" s="177"/>
      <c r="D1436" s="177"/>
      <c r="G1436" s="74">
        <v>6</v>
      </c>
      <c r="H1436" s="85"/>
      <c r="I1436" s="85"/>
      <c r="J1436" s="86"/>
      <c r="K1436" s="86"/>
      <c r="L1436" s="87"/>
      <c r="M1436" s="85"/>
      <c r="N1436" s="87"/>
      <c r="O1436" s="86"/>
      <c r="P1436" s="88"/>
      <c r="Q1436" s="88"/>
      <c r="R1436" s="89"/>
      <c r="T1436" s="38" t="str">
        <f t="shared" si="89"/>
        <v/>
      </c>
    </row>
    <row r="1437" spans="1:22" x14ac:dyDescent="0.15">
      <c r="A1437" s="188"/>
      <c r="B1437" s="165" t="s">
        <v>102</v>
      </c>
      <c r="C1437" s="182"/>
      <c r="D1437" s="182"/>
      <c r="E1437" s="182"/>
      <c r="G1437" s="74">
        <v>7</v>
      </c>
      <c r="H1437" s="85"/>
      <c r="I1437" s="85"/>
      <c r="J1437" s="86"/>
      <c r="K1437" s="86"/>
      <c r="L1437" s="87"/>
      <c r="M1437" s="85"/>
      <c r="N1437" s="87"/>
      <c r="O1437" s="86"/>
      <c r="P1437" s="88"/>
      <c r="Q1437" s="88"/>
      <c r="R1437" s="89"/>
      <c r="T1437" s="38" t="str">
        <f t="shared" si="89"/>
        <v/>
      </c>
    </row>
    <row r="1438" spans="1:22" x14ac:dyDescent="0.15">
      <c r="A1438" s="188"/>
      <c r="B1438" s="166"/>
      <c r="C1438" s="183"/>
      <c r="D1438" s="183"/>
      <c r="E1438" s="183"/>
      <c r="G1438" s="74">
        <v>8</v>
      </c>
      <c r="H1438" s="85"/>
      <c r="I1438" s="85"/>
      <c r="J1438" s="86"/>
      <c r="K1438" s="86"/>
      <c r="L1438" s="87"/>
      <c r="M1438" s="85"/>
      <c r="N1438" s="87"/>
      <c r="O1438" s="86"/>
      <c r="P1438" s="88"/>
      <c r="Q1438" s="88"/>
      <c r="R1438" s="89"/>
      <c r="T1438" s="38" t="str">
        <f t="shared" si="89"/>
        <v/>
      </c>
    </row>
    <row r="1439" spans="1:22" x14ac:dyDescent="0.15">
      <c r="A1439" s="188"/>
      <c r="G1439" s="74">
        <v>9</v>
      </c>
      <c r="H1439" s="85"/>
      <c r="I1439" s="85"/>
      <c r="J1439" s="86"/>
      <c r="K1439" s="86"/>
      <c r="L1439" s="87"/>
      <c r="M1439" s="85"/>
      <c r="N1439" s="87"/>
      <c r="O1439" s="86"/>
      <c r="P1439" s="88"/>
      <c r="Q1439" s="88"/>
      <c r="R1439" s="89"/>
      <c r="T1439" s="38" t="str">
        <f t="shared" si="89"/>
        <v/>
      </c>
    </row>
    <row r="1440" spans="1:22" x14ac:dyDescent="0.15">
      <c r="A1440" s="188"/>
      <c r="G1440" s="74">
        <v>10</v>
      </c>
      <c r="H1440" s="85"/>
      <c r="I1440" s="85"/>
      <c r="J1440" s="86"/>
      <c r="K1440" s="86"/>
      <c r="L1440" s="87"/>
      <c r="M1440" s="85"/>
      <c r="N1440" s="87"/>
      <c r="O1440" s="86"/>
      <c r="P1440" s="88"/>
      <c r="Q1440" s="88"/>
      <c r="R1440" s="89"/>
      <c r="T1440" s="38" t="str">
        <f t="shared" si="89"/>
        <v/>
      </c>
    </row>
    <row r="1441" spans="1:22" x14ac:dyDescent="0.15">
      <c r="A1441" s="188"/>
      <c r="G1441" s="74">
        <v>11</v>
      </c>
      <c r="H1441" s="85"/>
      <c r="I1441" s="85"/>
      <c r="J1441" s="86"/>
      <c r="K1441" s="86"/>
      <c r="L1441" s="87"/>
      <c r="M1441" s="85"/>
      <c r="N1441" s="87"/>
      <c r="O1441" s="86"/>
      <c r="P1441" s="88"/>
      <c r="Q1441" s="88"/>
      <c r="R1441" s="89"/>
      <c r="T1441" s="38" t="str">
        <f t="shared" si="89"/>
        <v/>
      </c>
    </row>
    <row r="1442" spans="1:22" x14ac:dyDescent="0.15">
      <c r="A1442" s="188"/>
      <c r="G1442" s="74">
        <v>12</v>
      </c>
      <c r="H1442" s="85"/>
      <c r="I1442" s="85"/>
      <c r="J1442" s="86"/>
      <c r="K1442" s="86"/>
      <c r="L1442" s="87"/>
      <c r="M1442" s="85"/>
      <c r="N1442" s="87"/>
      <c r="O1442" s="86"/>
      <c r="P1442" s="88"/>
      <c r="Q1442" s="88"/>
      <c r="R1442" s="89"/>
      <c r="T1442" s="38" t="str">
        <f t="shared" si="89"/>
        <v/>
      </c>
    </row>
    <row r="1443" spans="1:22" x14ac:dyDescent="0.15">
      <c r="A1443" s="188"/>
      <c r="G1443" s="74">
        <v>1</v>
      </c>
      <c r="H1443" s="85"/>
      <c r="I1443" s="85"/>
      <c r="J1443" s="86"/>
      <c r="K1443" s="86"/>
      <c r="L1443" s="87"/>
      <c r="M1443" s="85"/>
      <c r="N1443" s="87"/>
      <c r="O1443" s="86"/>
      <c r="P1443" s="88"/>
      <c r="Q1443" s="88"/>
      <c r="R1443" s="89"/>
      <c r="T1443" s="38" t="str">
        <f t="shared" si="89"/>
        <v/>
      </c>
    </row>
    <row r="1444" spans="1:22" x14ac:dyDescent="0.15">
      <c r="A1444" s="188"/>
      <c r="G1444" s="74">
        <v>2</v>
      </c>
      <c r="H1444" s="85"/>
      <c r="I1444" s="85"/>
      <c r="J1444" s="86"/>
      <c r="K1444" s="86"/>
      <c r="L1444" s="87"/>
      <c r="M1444" s="85"/>
      <c r="N1444" s="87"/>
      <c r="O1444" s="86"/>
      <c r="P1444" s="88"/>
      <c r="Q1444" s="88"/>
      <c r="R1444" s="89"/>
      <c r="T1444" s="38" t="str">
        <f t="shared" si="89"/>
        <v/>
      </c>
    </row>
    <row r="1445" spans="1:22" x14ac:dyDescent="0.15">
      <c r="A1445" s="188"/>
      <c r="G1445" s="74">
        <v>3</v>
      </c>
      <c r="H1445" s="85"/>
      <c r="I1445" s="85"/>
      <c r="J1445" s="86"/>
      <c r="K1445" s="86"/>
      <c r="L1445" s="87"/>
      <c r="M1445" s="85"/>
      <c r="N1445" s="87"/>
      <c r="O1445" s="86"/>
      <c r="P1445" s="88"/>
      <c r="Q1445" s="88"/>
      <c r="R1445" s="89"/>
      <c r="T1445" s="38" t="str">
        <f t="shared" si="89"/>
        <v/>
      </c>
    </row>
    <row r="1446" spans="1:22" x14ac:dyDescent="0.15">
      <c r="A1446" s="188"/>
    </row>
    <row r="1447" spans="1:22" x14ac:dyDescent="0.15">
      <c r="A1447" s="188">
        <v>91</v>
      </c>
      <c r="B1447" s="71" t="s">
        <v>98</v>
      </c>
      <c r="C1447" s="176" t="str">
        <f>IF(C1431="","",C1431)</f>
        <v/>
      </c>
      <c r="D1447" s="176"/>
      <c r="E1447" s="176"/>
      <c r="G1447" s="169" t="s">
        <v>93</v>
      </c>
      <c r="H1447" s="170" t="s">
        <v>81</v>
      </c>
      <c r="I1447" s="169" t="s">
        <v>87</v>
      </c>
      <c r="J1447" s="169"/>
      <c r="K1447" s="169"/>
      <c r="L1447" s="169"/>
      <c r="M1447" s="169"/>
      <c r="N1447" s="169"/>
      <c r="O1447" s="169"/>
      <c r="P1447" s="169" t="s">
        <v>88</v>
      </c>
      <c r="Q1447" s="169"/>
      <c r="R1447" s="169"/>
      <c r="T1447" s="178" t="s">
        <v>96</v>
      </c>
      <c r="U1447" s="178" t="s">
        <v>95</v>
      </c>
      <c r="V1447" s="178" t="s">
        <v>97</v>
      </c>
    </row>
    <row r="1448" spans="1:22" ht="16.5" customHeight="1" x14ac:dyDescent="0.15">
      <c r="A1448" s="188"/>
      <c r="B1448" s="71" t="s">
        <v>99</v>
      </c>
      <c r="C1448" s="83" t="str">
        <f>IF(C1432="","",C1432)</f>
        <v/>
      </c>
      <c r="D1448" s="84" t="str">
        <f>IF(D1432="","",D1432)</f>
        <v/>
      </c>
      <c r="G1448" s="169"/>
      <c r="H1448" s="170"/>
      <c r="I1448" s="169" t="s">
        <v>82</v>
      </c>
      <c r="J1448" s="169"/>
      <c r="K1448" s="169"/>
      <c r="L1448" s="169"/>
      <c r="M1448" s="169" t="s">
        <v>5</v>
      </c>
      <c r="N1448" s="169"/>
      <c r="O1448" s="171" t="s">
        <v>94</v>
      </c>
      <c r="P1448" s="170" t="s">
        <v>84</v>
      </c>
      <c r="Q1448" s="170" t="s">
        <v>85</v>
      </c>
      <c r="R1448" s="171" t="s">
        <v>94</v>
      </c>
      <c r="T1448" s="178"/>
      <c r="U1448" s="178"/>
      <c r="V1448" s="178"/>
    </row>
    <row r="1449" spans="1:22" x14ac:dyDescent="0.15">
      <c r="A1449" s="188"/>
      <c r="G1449" s="169"/>
      <c r="H1449" s="170"/>
      <c r="I1449" s="78" t="s">
        <v>91</v>
      </c>
      <c r="J1449" s="78" t="s">
        <v>86</v>
      </c>
      <c r="K1449" s="78" t="s">
        <v>83</v>
      </c>
      <c r="L1449" s="78" t="s">
        <v>84</v>
      </c>
      <c r="M1449" s="78" t="s">
        <v>92</v>
      </c>
      <c r="N1449" s="78" t="s">
        <v>85</v>
      </c>
      <c r="O1449" s="172"/>
      <c r="P1449" s="170"/>
      <c r="Q1449" s="170"/>
      <c r="R1449" s="172"/>
      <c r="T1449" s="178"/>
      <c r="U1449" s="178"/>
      <c r="V1449" s="178"/>
    </row>
    <row r="1450" spans="1:22" x14ac:dyDescent="0.15">
      <c r="A1450" s="188"/>
      <c r="B1450" s="71" t="s">
        <v>21</v>
      </c>
      <c r="C1450" s="176"/>
      <c r="D1450" s="176"/>
      <c r="G1450" s="74">
        <v>4</v>
      </c>
      <c r="H1450" s="85"/>
      <c r="I1450" s="85"/>
      <c r="J1450" s="86"/>
      <c r="K1450" s="86"/>
      <c r="L1450" s="87"/>
      <c r="M1450" s="85"/>
      <c r="N1450" s="87"/>
      <c r="O1450" s="86"/>
      <c r="P1450" s="88"/>
      <c r="Q1450" s="88"/>
      <c r="R1450" s="89"/>
      <c r="T1450" s="38" t="str">
        <f>IF(H1450="","",1)</f>
        <v/>
      </c>
      <c r="U1450" s="38" t="str">
        <f>IF(COUNTIF(T1450:T1461,"&gt;0")=0,"",1)</f>
        <v/>
      </c>
      <c r="V1450" s="38" t="str">
        <f>IF(U1450=1,COUNTIF(U$10:U1450,"&gt;0"),"")</f>
        <v/>
      </c>
    </row>
    <row r="1451" spans="1:22" x14ac:dyDescent="0.15">
      <c r="A1451" s="188"/>
      <c r="B1451" s="71" t="s">
        <v>154</v>
      </c>
      <c r="C1451" s="179"/>
      <c r="D1451" s="179"/>
      <c r="G1451" s="74">
        <v>5</v>
      </c>
      <c r="H1451" s="85"/>
      <c r="I1451" s="85"/>
      <c r="J1451" s="86"/>
      <c r="K1451" s="86"/>
      <c r="L1451" s="87"/>
      <c r="M1451" s="85"/>
      <c r="N1451" s="87"/>
      <c r="O1451" s="86"/>
      <c r="P1451" s="88"/>
      <c r="Q1451" s="88"/>
      <c r="R1451" s="89"/>
      <c r="T1451" s="38" t="str">
        <f t="shared" ref="T1451:T1461" si="90">IF(H1451="","",1)</f>
        <v/>
      </c>
    </row>
    <row r="1452" spans="1:22" x14ac:dyDescent="0.15">
      <c r="A1452" s="188"/>
      <c r="B1452" s="72" t="s">
        <v>101</v>
      </c>
      <c r="C1452" s="177"/>
      <c r="D1452" s="177"/>
      <c r="G1452" s="74">
        <v>6</v>
      </c>
      <c r="H1452" s="85"/>
      <c r="I1452" s="85"/>
      <c r="J1452" s="86"/>
      <c r="K1452" s="86"/>
      <c r="L1452" s="87"/>
      <c r="M1452" s="85"/>
      <c r="N1452" s="87"/>
      <c r="O1452" s="86"/>
      <c r="P1452" s="88"/>
      <c r="Q1452" s="88"/>
      <c r="R1452" s="89"/>
      <c r="T1452" s="38" t="str">
        <f t="shared" si="90"/>
        <v/>
      </c>
    </row>
    <row r="1453" spans="1:22" x14ac:dyDescent="0.15">
      <c r="A1453" s="188"/>
      <c r="B1453" s="165" t="s">
        <v>102</v>
      </c>
      <c r="C1453" s="182"/>
      <c r="D1453" s="182"/>
      <c r="E1453" s="182"/>
      <c r="G1453" s="74">
        <v>7</v>
      </c>
      <c r="H1453" s="85"/>
      <c r="I1453" s="85"/>
      <c r="J1453" s="86"/>
      <c r="K1453" s="86"/>
      <c r="L1453" s="87"/>
      <c r="M1453" s="85"/>
      <c r="N1453" s="87"/>
      <c r="O1453" s="86"/>
      <c r="P1453" s="88"/>
      <c r="Q1453" s="88"/>
      <c r="R1453" s="89"/>
      <c r="T1453" s="38" t="str">
        <f t="shared" si="90"/>
        <v/>
      </c>
    </row>
    <row r="1454" spans="1:22" x14ac:dyDescent="0.15">
      <c r="A1454" s="188"/>
      <c r="B1454" s="166"/>
      <c r="C1454" s="183"/>
      <c r="D1454" s="183"/>
      <c r="E1454" s="183"/>
      <c r="G1454" s="74">
        <v>8</v>
      </c>
      <c r="H1454" s="85"/>
      <c r="I1454" s="85"/>
      <c r="J1454" s="86"/>
      <c r="K1454" s="86"/>
      <c r="L1454" s="87"/>
      <c r="M1454" s="85"/>
      <c r="N1454" s="87"/>
      <c r="O1454" s="86"/>
      <c r="P1454" s="88"/>
      <c r="Q1454" s="88"/>
      <c r="R1454" s="89"/>
      <c r="T1454" s="38" t="str">
        <f t="shared" si="90"/>
        <v/>
      </c>
    </row>
    <row r="1455" spans="1:22" x14ac:dyDescent="0.15">
      <c r="A1455" s="188"/>
      <c r="G1455" s="74">
        <v>9</v>
      </c>
      <c r="H1455" s="85"/>
      <c r="I1455" s="85"/>
      <c r="J1455" s="86"/>
      <c r="K1455" s="86"/>
      <c r="L1455" s="87"/>
      <c r="M1455" s="85"/>
      <c r="N1455" s="87"/>
      <c r="O1455" s="86"/>
      <c r="P1455" s="88"/>
      <c r="Q1455" s="88"/>
      <c r="R1455" s="89"/>
      <c r="T1455" s="38" t="str">
        <f t="shared" si="90"/>
        <v/>
      </c>
    </row>
    <row r="1456" spans="1:22" x14ac:dyDescent="0.15">
      <c r="A1456" s="188"/>
      <c r="G1456" s="74">
        <v>10</v>
      </c>
      <c r="H1456" s="85"/>
      <c r="I1456" s="85"/>
      <c r="J1456" s="86"/>
      <c r="K1456" s="86"/>
      <c r="L1456" s="87"/>
      <c r="M1456" s="85"/>
      <c r="N1456" s="87"/>
      <c r="O1456" s="86"/>
      <c r="P1456" s="88"/>
      <c r="Q1456" s="88"/>
      <c r="R1456" s="89"/>
      <c r="T1456" s="38" t="str">
        <f t="shared" si="90"/>
        <v/>
      </c>
    </row>
    <row r="1457" spans="1:22" x14ac:dyDescent="0.15">
      <c r="A1457" s="188"/>
      <c r="B1457" s="100"/>
      <c r="C1457" s="100"/>
      <c r="D1457" s="51"/>
      <c r="E1457" s="51"/>
      <c r="G1457" s="74">
        <v>11</v>
      </c>
      <c r="H1457" s="85"/>
      <c r="I1457" s="85"/>
      <c r="J1457" s="86"/>
      <c r="K1457" s="86"/>
      <c r="L1457" s="87"/>
      <c r="M1457" s="85"/>
      <c r="N1457" s="87"/>
      <c r="O1457" s="86"/>
      <c r="P1457" s="88"/>
      <c r="Q1457" s="88"/>
      <c r="R1457" s="89"/>
      <c r="T1457" s="38" t="str">
        <f t="shared" si="90"/>
        <v/>
      </c>
    </row>
    <row r="1458" spans="1:22" x14ac:dyDescent="0.15">
      <c r="A1458" s="188"/>
      <c r="B1458" s="100"/>
      <c r="C1458" s="100"/>
      <c r="D1458" s="51"/>
      <c r="E1458" s="51"/>
      <c r="G1458" s="74">
        <v>12</v>
      </c>
      <c r="H1458" s="85"/>
      <c r="I1458" s="85"/>
      <c r="J1458" s="86"/>
      <c r="K1458" s="86"/>
      <c r="L1458" s="87"/>
      <c r="M1458" s="85"/>
      <c r="N1458" s="87"/>
      <c r="O1458" s="86"/>
      <c r="P1458" s="88"/>
      <c r="Q1458" s="88"/>
      <c r="R1458" s="89"/>
      <c r="T1458" s="38" t="str">
        <f t="shared" si="90"/>
        <v/>
      </c>
    </row>
    <row r="1459" spans="1:22" x14ac:dyDescent="0.15">
      <c r="A1459" s="188"/>
      <c r="B1459" s="51"/>
      <c r="C1459" s="51"/>
      <c r="D1459" s="51"/>
      <c r="E1459" s="51"/>
      <c r="G1459" s="74">
        <v>1</v>
      </c>
      <c r="H1459" s="85"/>
      <c r="I1459" s="85"/>
      <c r="J1459" s="86"/>
      <c r="K1459" s="86"/>
      <c r="L1459" s="87"/>
      <c r="M1459" s="85"/>
      <c r="N1459" s="87"/>
      <c r="O1459" s="86"/>
      <c r="P1459" s="88"/>
      <c r="Q1459" s="88"/>
      <c r="R1459" s="89"/>
      <c r="T1459" s="38" t="str">
        <f t="shared" si="90"/>
        <v/>
      </c>
    </row>
    <row r="1460" spans="1:22" x14ac:dyDescent="0.15">
      <c r="A1460" s="188"/>
      <c r="B1460" s="51"/>
      <c r="C1460" s="51"/>
      <c r="D1460" s="51"/>
      <c r="E1460" s="51"/>
      <c r="G1460" s="74">
        <v>2</v>
      </c>
      <c r="H1460" s="85"/>
      <c r="I1460" s="85"/>
      <c r="J1460" s="86"/>
      <c r="K1460" s="86"/>
      <c r="L1460" s="87"/>
      <c r="M1460" s="85"/>
      <c r="N1460" s="87"/>
      <c r="O1460" s="86"/>
      <c r="P1460" s="88"/>
      <c r="Q1460" s="88"/>
      <c r="R1460" s="89"/>
      <c r="T1460" s="38" t="str">
        <f t="shared" si="90"/>
        <v/>
      </c>
    </row>
    <row r="1461" spans="1:22" x14ac:dyDescent="0.15">
      <c r="A1461" s="188"/>
      <c r="G1461" s="74">
        <v>3</v>
      </c>
      <c r="H1461" s="85"/>
      <c r="I1461" s="85"/>
      <c r="J1461" s="86"/>
      <c r="K1461" s="86"/>
      <c r="L1461" s="87"/>
      <c r="M1461" s="85"/>
      <c r="N1461" s="87"/>
      <c r="O1461" s="86"/>
      <c r="P1461" s="88"/>
      <c r="Q1461" s="88"/>
      <c r="R1461" s="89"/>
      <c r="T1461" s="38" t="str">
        <f t="shared" si="90"/>
        <v/>
      </c>
    </row>
    <row r="1462" spans="1:22" x14ac:dyDescent="0.15">
      <c r="A1462" s="188"/>
    </row>
    <row r="1463" spans="1:22" x14ac:dyDescent="0.15">
      <c r="A1463" s="188">
        <v>92</v>
      </c>
      <c r="B1463" s="71" t="s">
        <v>98</v>
      </c>
      <c r="C1463" s="180" t="str">
        <f>IF(C1447="","",C1447)</f>
        <v/>
      </c>
      <c r="D1463" s="180"/>
      <c r="E1463" s="180"/>
      <c r="G1463" s="169" t="s">
        <v>93</v>
      </c>
      <c r="H1463" s="170" t="s">
        <v>81</v>
      </c>
      <c r="I1463" s="169" t="s">
        <v>87</v>
      </c>
      <c r="J1463" s="169"/>
      <c r="K1463" s="169"/>
      <c r="L1463" s="169"/>
      <c r="M1463" s="169"/>
      <c r="N1463" s="169"/>
      <c r="O1463" s="169"/>
      <c r="P1463" s="169" t="s">
        <v>88</v>
      </c>
      <c r="Q1463" s="169"/>
      <c r="R1463" s="169"/>
      <c r="T1463" s="178" t="s">
        <v>96</v>
      </c>
      <c r="U1463" s="178" t="s">
        <v>95</v>
      </c>
      <c r="V1463" s="178" t="s">
        <v>97</v>
      </c>
    </row>
    <row r="1464" spans="1:22" ht="16.5" customHeight="1" x14ac:dyDescent="0.15">
      <c r="A1464" s="188"/>
      <c r="B1464" s="71" t="s">
        <v>99</v>
      </c>
      <c r="C1464" s="90" t="str">
        <f>IF(C1448="","",C1448)</f>
        <v/>
      </c>
      <c r="D1464" s="91" t="str">
        <f>IF(D1448="","",D1448)</f>
        <v/>
      </c>
      <c r="E1464" s="75"/>
      <c r="G1464" s="169"/>
      <c r="H1464" s="170"/>
      <c r="I1464" s="169" t="s">
        <v>82</v>
      </c>
      <c r="J1464" s="169"/>
      <c r="K1464" s="169"/>
      <c r="L1464" s="169"/>
      <c r="M1464" s="169" t="s">
        <v>5</v>
      </c>
      <c r="N1464" s="169"/>
      <c r="O1464" s="171" t="s">
        <v>94</v>
      </c>
      <c r="P1464" s="170" t="s">
        <v>84</v>
      </c>
      <c r="Q1464" s="170" t="s">
        <v>85</v>
      </c>
      <c r="R1464" s="171" t="s">
        <v>94</v>
      </c>
      <c r="T1464" s="178"/>
      <c r="U1464" s="178"/>
      <c r="V1464" s="178"/>
    </row>
    <row r="1465" spans="1:22" x14ac:dyDescent="0.15">
      <c r="A1465" s="188"/>
      <c r="B1465" s="51"/>
      <c r="C1465" s="51"/>
      <c r="D1465" s="51"/>
      <c r="E1465" s="51"/>
      <c r="G1465" s="169"/>
      <c r="H1465" s="170"/>
      <c r="I1465" s="78" t="s">
        <v>91</v>
      </c>
      <c r="J1465" s="78" t="s">
        <v>86</v>
      </c>
      <c r="K1465" s="78" t="s">
        <v>83</v>
      </c>
      <c r="L1465" s="78" t="s">
        <v>84</v>
      </c>
      <c r="M1465" s="78" t="s">
        <v>92</v>
      </c>
      <c r="N1465" s="78" t="s">
        <v>85</v>
      </c>
      <c r="O1465" s="172"/>
      <c r="P1465" s="170"/>
      <c r="Q1465" s="170"/>
      <c r="R1465" s="172"/>
      <c r="T1465" s="178"/>
      <c r="U1465" s="178"/>
      <c r="V1465" s="178"/>
    </row>
    <row r="1466" spans="1:22" x14ac:dyDescent="0.15">
      <c r="A1466" s="188"/>
      <c r="B1466" s="71" t="s">
        <v>21</v>
      </c>
      <c r="C1466" s="176"/>
      <c r="D1466" s="176"/>
      <c r="G1466" s="74">
        <v>4</v>
      </c>
      <c r="H1466" s="85"/>
      <c r="I1466" s="85"/>
      <c r="J1466" s="86"/>
      <c r="K1466" s="86"/>
      <c r="L1466" s="87"/>
      <c r="M1466" s="85"/>
      <c r="N1466" s="87"/>
      <c r="O1466" s="86"/>
      <c r="P1466" s="88"/>
      <c r="Q1466" s="88"/>
      <c r="R1466" s="89"/>
      <c r="T1466" s="38" t="str">
        <f>IF(H1466="","",1)</f>
        <v/>
      </c>
      <c r="U1466" s="38" t="str">
        <f>IF(COUNTIF(T1466:T1477,"&gt;0")=0,"",1)</f>
        <v/>
      </c>
      <c r="V1466" s="38" t="str">
        <f>IF(U1466=1,COUNTIF(U$10:U1466,"&gt;0"),"")</f>
        <v/>
      </c>
    </row>
    <row r="1467" spans="1:22" x14ac:dyDescent="0.15">
      <c r="A1467" s="188"/>
      <c r="B1467" s="71" t="s">
        <v>154</v>
      </c>
      <c r="C1467" s="179"/>
      <c r="D1467" s="179"/>
      <c r="G1467" s="74">
        <v>5</v>
      </c>
      <c r="H1467" s="85"/>
      <c r="I1467" s="85"/>
      <c r="J1467" s="86"/>
      <c r="K1467" s="86"/>
      <c r="L1467" s="87"/>
      <c r="M1467" s="85"/>
      <c r="N1467" s="87"/>
      <c r="O1467" s="86"/>
      <c r="P1467" s="88"/>
      <c r="Q1467" s="88"/>
      <c r="R1467" s="89"/>
      <c r="T1467" s="38" t="str">
        <f t="shared" ref="T1467:T1477" si="91">IF(H1467="","",1)</f>
        <v/>
      </c>
    </row>
    <row r="1468" spans="1:22" x14ac:dyDescent="0.15">
      <c r="A1468" s="188"/>
      <c r="B1468" s="72" t="s">
        <v>101</v>
      </c>
      <c r="C1468" s="177"/>
      <c r="D1468" s="177"/>
      <c r="G1468" s="74">
        <v>6</v>
      </c>
      <c r="H1468" s="85"/>
      <c r="I1468" s="85"/>
      <c r="J1468" s="86"/>
      <c r="K1468" s="86"/>
      <c r="L1468" s="87"/>
      <c r="M1468" s="85"/>
      <c r="N1468" s="87"/>
      <c r="O1468" s="86"/>
      <c r="P1468" s="88"/>
      <c r="Q1468" s="88"/>
      <c r="R1468" s="89"/>
      <c r="T1468" s="38" t="str">
        <f t="shared" si="91"/>
        <v/>
      </c>
    </row>
    <row r="1469" spans="1:22" x14ac:dyDescent="0.15">
      <c r="A1469" s="188"/>
      <c r="B1469" s="165" t="s">
        <v>102</v>
      </c>
      <c r="C1469" s="182"/>
      <c r="D1469" s="182"/>
      <c r="E1469" s="182"/>
      <c r="G1469" s="74">
        <v>7</v>
      </c>
      <c r="H1469" s="85"/>
      <c r="I1469" s="85"/>
      <c r="J1469" s="86"/>
      <c r="K1469" s="86"/>
      <c r="L1469" s="87"/>
      <c r="M1469" s="85"/>
      <c r="N1469" s="87"/>
      <c r="O1469" s="86"/>
      <c r="P1469" s="88"/>
      <c r="Q1469" s="88"/>
      <c r="R1469" s="89"/>
      <c r="T1469" s="38" t="str">
        <f t="shared" si="91"/>
        <v/>
      </c>
    </row>
    <row r="1470" spans="1:22" x14ac:dyDescent="0.15">
      <c r="A1470" s="188"/>
      <c r="B1470" s="166"/>
      <c r="C1470" s="183"/>
      <c r="D1470" s="183"/>
      <c r="E1470" s="183"/>
      <c r="G1470" s="74">
        <v>8</v>
      </c>
      <c r="H1470" s="85"/>
      <c r="I1470" s="85"/>
      <c r="J1470" s="86"/>
      <c r="K1470" s="86"/>
      <c r="L1470" s="87"/>
      <c r="M1470" s="85"/>
      <c r="N1470" s="87"/>
      <c r="O1470" s="86"/>
      <c r="P1470" s="88"/>
      <c r="Q1470" s="88"/>
      <c r="R1470" s="89"/>
      <c r="T1470" s="38" t="str">
        <f t="shared" si="91"/>
        <v/>
      </c>
    </row>
    <row r="1471" spans="1:22" x14ac:dyDescent="0.15">
      <c r="A1471" s="188"/>
      <c r="G1471" s="74">
        <v>9</v>
      </c>
      <c r="H1471" s="85"/>
      <c r="I1471" s="85"/>
      <c r="J1471" s="86"/>
      <c r="K1471" s="86"/>
      <c r="L1471" s="87"/>
      <c r="M1471" s="85"/>
      <c r="N1471" s="87"/>
      <c r="O1471" s="86"/>
      <c r="P1471" s="88"/>
      <c r="Q1471" s="88"/>
      <c r="R1471" s="89"/>
      <c r="T1471" s="38" t="str">
        <f t="shared" si="91"/>
        <v/>
      </c>
    </row>
    <row r="1472" spans="1:22" x14ac:dyDescent="0.15">
      <c r="A1472" s="188"/>
      <c r="G1472" s="74">
        <v>10</v>
      </c>
      <c r="H1472" s="85"/>
      <c r="I1472" s="85"/>
      <c r="J1472" s="86"/>
      <c r="K1472" s="86"/>
      <c r="L1472" s="87"/>
      <c r="M1472" s="85"/>
      <c r="N1472" s="87"/>
      <c r="O1472" s="86"/>
      <c r="P1472" s="88"/>
      <c r="Q1472" s="88"/>
      <c r="R1472" s="89"/>
      <c r="T1472" s="38" t="str">
        <f t="shared" si="91"/>
        <v/>
      </c>
    </row>
    <row r="1473" spans="1:22" x14ac:dyDescent="0.15">
      <c r="A1473" s="188"/>
      <c r="G1473" s="74">
        <v>11</v>
      </c>
      <c r="H1473" s="85"/>
      <c r="I1473" s="85"/>
      <c r="J1473" s="86"/>
      <c r="K1473" s="86"/>
      <c r="L1473" s="87"/>
      <c r="M1473" s="85"/>
      <c r="N1473" s="87"/>
      <c r="O1473" s="86"/>
      <c r="P1473" s="88"/>
      <c r="Q1473" s="88"/>
      <c r="R1473" s="89"/>
      <c r="T1473" s="38" t="str">
        <f t="shared" si="91"/>
        <v/>
      </c>
    </row>
    <row r="1474" spans="1:22" x14ac:dyDescent="0.15">
      <c r="A1474" s="188"/>
      <c r="G1474" s="74">
        <v>12</v>
      </c>
      <c r="H1474" s="85"/>
      <c r="I1474" s="85"/>
      <c r="J1474" s="86"/>
      <c r="K1474" s="86"/>
      <c r="L1474" s="87"/>
      <c r="M1474" s="85"/>
      <c r="N1474" s="87"/>
      <c r="O1474" s="86"/>
      <c r="P1474" s="88"/>
      <c r="Q1474" s="88"/>
      <c r="R1474" s="89"/>
      <c r="T1474" s="38" t="str">
        <f t="shared" si="91"/>
        <v/>
      </c>
    </row>
    <row r="1475" spans="1:22" x14ac:dyDescent="0.15">
      <c r="A1475" s="188"/>
      <c r="G1475" s="74">
        <v>1</v>
      </c>
      <c r="H1475" s="85"/>
      <c r="I1475" s="85"/>
      <c r="J1475" s="86"/>
      <c r="K1475" s="86"/>
      <c r="L1475" s="87"/>
      <c r="M1475" s="85"/>
      <c r="N1475" s="87"/>
      <c r="O1475" s="86"/>
      <c r="P1475" s="88"/>
      <c r="Q1475" s="88"/>
      <c r="R1475" s="89"/>
      <c r="T1475" s="38" t="str">
        <f t="shared" si="91"/>
        <v/>
      </c>
    </row>
    <row r="1476" spans="1:22" x14ac:dyDescent="0.15">
      <c r="A1476" s="188"/>
      <c r="G1476" s="74">
        <v>2</v>
      </c>
      <c r="H1476" s="85"/>
      <c r="I1476" s="85"/>
      <c r="J1476" s="86"/>
      <c r="K1476" s="86"/>
      <c r="L1476" s="87"/>
      <c r="M1476" s="85"/>
      <c r="N1476" s="87"/>
      <c r="O1476" s="86"/>
      <c r="P1476" s="88"/>
      <c r="Q1476" s="88"/>
      <c r="R1476" s="89"/>
      <c r="T1476" s="38" t="str">
        <f t="shared" si="91"/>
        <v/>
      </c>
    </row>
    <row r="1477" spans="1:22" x14ac:dyDescent="0.15">
      <c r="A1477" s="188"/>
      <c r="G1477" s="74">
        <v>3</v>
      </c>
      <c r="H1477" s="85"/>
      <c r="I1477" s="85"/>
      <c r="J1477" s="86"/>
      <c r="K1477" s="86"/>
      <c r="L1477" s="87"/>
      <c r="M1477" s="85"/>
      <c r="N1477" s="87"/>
      <c r="O1477" s="86"/>
      <c r="P1477" s="88"/>
      <c r="Q1477" s="88"/>
      <c r="R1477" s="89"/>
      <c r="T1477" s="38" t="str">
        <f t="shared" si="91"/>
        <v/>
      </c>
    </row>
    <row r="1478" spans="1:22" x14ac:dyDescent="0.15">
      <c r="A1478" s="188"/>
    </row>
    <row r="1479" spans="1:22" x14ac:dyDescent="0.15">
      <c r="A1479" s="188">
        <v>93</v>
      </c>
      <c r="B1479" s="71" t="s">
        <v>98</v>
      </c>
      <c r="C1479" s="181" t="str">
        <f>IF(C1463="","",C1463)</f>
        <v/>
      </c>
      <c r="D1479" s="181"/>
      <c r="E1479" s="181"/>
      <c r="G1479" s="169" t="s">
        <v>93</v>
      </c>
      <c r="H1479" s="170" t="s">
        <v>81</v>
      </c>
      <c r="I1479" s="169" t="s">
        <v>87</v>
      </c>
      <c r="J1479" s="169"/>
      <c r="K1479" s="169"/>
      <c r="L1479" s="169"/>
      <c r="M1479" s="169"/>
      <c r="N1479" s="169"/>
      <c r="O1479" s="169"/>
      <c r="P1479" s="169" t="s">
        <v>88</v>
      </c>
      <c r="Q1479" s="169"/>
      <c r="R1479" s="169"/>
      <c r="T1479" s="178" t="s">
        <v>96</v>
      </c>
      <c r="U1479" s="178" t="s">
        <v>95</v>
      </c>
      <c r="V1479" s="178" t="s">
        <v>97</v>
      </c>
    </row>
    <row r="1480" spans="1:22" ht="16.5" customHeight="1" x14ac:dyDescent="0.15">
      <c r="A1480" s="188"/>
      <c r="B1480" s="71" t="s">
        <v>99</v>
      </c>
      <c r="C1480" s="76" t="str">
        <f>IF(C1464="","",C1464)</f>
        <v/>
      </c>
      <c r="D1480" s="77" t="str">
        <f>IF(D1464="","",D1464)</f>
        <v/>
      </c>
      <c r="E1480" s="75"/>
      <c r="G1480" s="169"/>
      <c r="H1480" s="170"/>
      <c r="I1480" s="169" t="s">
        <v>82</v>
      </c>
      <c r="J1480" s="169"/>
      <c r="K1480" s="169"/>
      <c r="L1480" s="169"/>
      <c r="M1480" s="169" t="s">
        <v>5</v>
      </c>
      <c r="N1480" s="169"/>
      <c r="O1480" s="171" t="s">
        <v>94</v>
      </c>
      <c r="P1480" s="170" t="s">
        <v>84</v>
      </c>
      <c r="Q1480" s="170" t="s">
        <v>85</v>
      </c>
      <c r="R1480" s="171" t="s">
        <v>94</v>
      </c>
      <c r="T1480" s="178"/>
      <c r="U1480" s="178"/>
      <c r="V1480" s="178"/>
    </row>
    <row r="1481" spans="1:22" x14ac:dyDescent="0.15">
      <c r="A1481" s="188"/>
      <c r="B1481" s="51"/>
      <c r="C1481" s="51"/>
      <c r="D1481" s="51"/>
      <c r="E1481" s="51"/>
      <c r="G1481" s="169"/>
      <c r="H1481" s="170"/>
      <c r="I1481" s="78" t="s">
        <v>91</v>
      </c>
      <c r="J1481" s="78" t="s">
        <v>86</v>
      </c>
      <c r="K1481" s="78" t="s">
        <v>83</v>
      </c>
      <c r="L1481" s="78" t="s">
        <v>84</v>
      </c>
      <c r="M1481" s="78" t="s">
        <v>92</v>
      </c>
      <c r="N1481" s="78" t="s">
        <v>85</v>
      </c>
      <c r="O1481" s="172"/>
      <c r="P1481" s="170"/>
      <c r="Q1481" s="170"/>
      <c r="R1481" s="172"/>
      <c r="T1481" s="178"/>
      <c r="U1481" s="178"/>
      <c r="V1481" s="178"/>
    </row>
    <row r="1482" spans="1:22" x14ac:dyDescent="0.15">
      <c r="A1482" s="188"/>
      <c r="B1482" s="71" t="s">
        <v>21</v>
      </c>
      <c r="C1482" s="184"/>
      <c r="D1482" s="185"/>
      <c r="G1482" s="74">
        <v>4</v>
      </c>
      <c r="H1482" s="85"/>
      <c r="I1482" s="85"/>
      <c r="J1482" s="86"/>
      <c r="K1482" s="86"/>
      <c r="L1482" s="87"/>
      <c r="M1482" s="85"/>
      <c r="N1482" s="87"/>
      <c r="O1482" s="86"/>
      <c r="P1482" s="88"/>
      <c r="Q1482" s="88"/>
      <c r="R1482" s="89"/>
      <c r="T1482" s="38" t="str">
        <f>IF(H1482="","",1)</f>
        <v/>
      </c>
      <c r="U1482" s="38" t="str">
        <f>IF(COUNTIF(T1482:T1493,"&gt;0")=0,"",1)</f>
        <v/>
      </c>
      <c r="V1482" s="38" t="str">
        <f>IF(U1482=1,COUNTIF(U$10:U1482,"&gt;0"),"")</f>
        <v/>
      </c>
    </row>
    <row r="1483" spans="1:22" x14ac:dyDescent="0.15">
      <c r="A1483" s="188"/>
      <c r="B1483" s="71" t="s">
        <v>154</v>
      </c>
      <c r="C1483" s="186"/>
      <c r="D1483" s="187"/>
      <c r="G1483" s="74">
        <v>5</v>
      </c>
      <c r="H1483" s="85"/>
      <c r="I1483" s="85"/>
      <c r="J1483" s="86"/>
      <c r="K1483" s="86"/>
      <c r="L1483" s="87"/>
      <c r="M1483" s="85"/>
      <c r="N1483" s="87"/>
      <c r="O1483" s="86"/>
      <c r="P1483" s="88"/>
      <c r="Q1483" s="88"/>
      <c r="R1483" s="89"/>
      <c r="T1483" s="38" t="str">
        <f t="shared" ref="T1483:T1493" si="92">IF(H1483="","",1)</f>
        <v/>
      </c>
    </row>
    <row r="1484" spans="1:22" x14ac:dyDescent="0.15">
      <c r="A1484" s="188"/>
      <c r="B1484" s="72" t="s">
        <v>101</v>
      </c>
      <c r="C1484" s="184"/>
      <c r="D1484" s="185"/>
      <c r="G1484" s="74">
        <v>6</v>
      </c>
      <c r="H1484" s="85"/>
      <c r="I1484" s="85"/>
      <c r="J1484" s="86"/>
      <c r="K1484" s="86"/>
      <c r="L1484" s="87"/>
      <c r="M1484" s="85"/>
      <c r="N1484" s="87"/>
      <c r="O1484" s="86"/>
      <c r="P1484" s="88"/>
      <c r="Q1484" s="88"/>
      <c r="R1484" s="89"/>
      <c r="T1484" s="38" t="str">
        <f t="shared" si="92"/>
        <v/>
      </c>
    </row>
    <row r="1485" spans="1:22" x14ac:dyDescent="0.15">
      <c r="A1485" s="188"/>
      <c r="B1485" s="165" t="s">
        <v>102</v>
      </c>
      <c r="C1485" s="182"/>
      <c r="D1485" s="182"/>
      <c r="E1485" s="182"/>
      <c r="G1485" s="74">
        <v>7</v>
      </c>
      <c r="H1485" s="85"/>
      <c r="I1485" s="85"/>
      <c r="J1485" s="86"/>
      <c r="K1485" s="86"/>
      <c r="L1485" s="87"/>
      <c r="M1485" s="85"/>
      <c r="N1485" s="87"/>
      <c r="O1485" s="86"/>
      <c r="P1485" s="88"/>
      <c r="Q1485" s="88"/>
      <c r="R1485" s="89"/>
      <c r="T1485" s="38" t="str">
        <f t="shared" si="92"/>
        <v/>
      </c>
    </row>
    <row r="1486" spans="1:22" x14ac:dyDescent="0.15">
      <c r="A1486" s="188"/>
      <c r="B1486" s="166"/>
      <c r="C1486" s="183"/>
      <c r="D1486" s="183"/>
      <c r="E1486" s="183"/>
      <c r="G1486" s="74">
        <v>8</v>
      </c>
      <c r="H1486" s="85"/>
      <c r="I1486" s="85"/>
      <c r="J1486" s="86"/>
      <c r="K1486" s="86"/>
      <c r="L1486" s="87"/>
      <c r="M1486" s="85"/>
      <c r="N1486" s="87"/>
      <c r="O1486" s="86"/>
      <c r="P1486" s="88"/>
      <c r="Q1486" s="88"/>
      <c r="R1486" s="89"/>
      <c r="T1486" s="38" t="str">
        <f t="shared" si="92"/>
        <v/>
      </c>
    </row>
    <row r="1487" spans="1:22" x14ac:dyDescent="0.15">
      <c r="A1487" s="188"/>
      <c r="G1487" s="74">
        <v>9</v>
      </c>
      <c r="H1487" s="85"/>
      <c r="I1487" s="85"/>
      <c r="J1487" s="86"/>
      <c r="K1487" s="86"/>
      <c r="L1487" s="87"/>
      <c r="M1487" s="85"/>
      <c r="N1487" s="87"/>
      <c r="O1487" s="86"/>
      <c r="P1487" s="88"/>
      <c r="Q1487" s="88"/>
      <c r="R1487" s="89"/>
      <c r="T1487" s="38" t="str">
        <f t="shared" si="92"/>
        <v/>
      </c>
    </row>
    <row r="1488" spans="1:22" x14ac:dyDescent="0.15">
      <c r="A1488" s="188"/>
      <c r="G1488" s="74">
        <v>10</v>
      </c>
      <c r="H1488" s="85"/>
      <c r="I1488" s="85"/>
      <c r="J1488" s="86"/>
      <c r="K1488" s="86"/>
      <c r="L1488" s="87"/>
      <c r="M1488" s="85"/>
      <c r="N1488" s="87"/>
      <c r="O1488" s="86"/>
      <c r="P1488" s="88"/>
      <c r="Q1488" s="88"/>
      <c r="R1488" s="89"/>
      <c r="T1488" s="38" t="str">
        <f t="shared" si="92"/>
        <v/>
      </c>
    </row>
    <row r="1489" spans="1:22" x14ac:dyDescent="0.15">
      <c r="A1489" s="188"/>
      <c r="G1489" s="74">
        <v>11</v>
      </c>
      <c r="H1489" s="85"/>
      <c r="I1489" s="85"/>
      <c r="J1489" s="86"/>
      <c r="K1489" s="86"/>
      <c r="L1489" s="87"/>
      <c r="M1489" s="85"/>
      <c r="N1489" s="87"/>
      <c r="O1489" s="86"/>
      <c r="P1489" s="88"/>
      <c r="Q1489" s="88"/>
      <c r="R1489" s="89"/>
      <c r="T1489" s="38" t="str">
        <f t="shared" si="92"/>
        <v/>
      </c>
    </row>
    <row r="1490" spans="1:22" x14ac:dyDescent="0.15">
      <c r="A1490" s="188"/>
      <c r="G1490" s="74">
        <v>12</v>
      </c>
      <c r="H1490" s="85"/>
      <c r="I1490" s="85"/>
      <c r="J1490" s="86"/>
      <c r="K1490" s="86"/>
      <c r="L1490" s="87"/>
      <c r="M1490" s="85"/>
      <c r="N1490" s="87"/>
      <c r="O1490" s="86"/>
      <c r="P1490" s="88"/>
      <c r="Q1490" s="88"/>
      <c r="R1490" s="89"/>
      <c r="T1490" s="38" t="str">
        <f t="shared" si="92"/>
        <v/>
      </c>
    </row>
    <row r="1491" spans="1:22" x14ac:dyDescent="0.15">
      <c r="A1491" s="188"/>
      <c r="G1491" s="74">
        <v>1</v>
      </c>
      <c r="H1491" s="85"/>
      <c r="I1491" s="85"/>
      <c r="J1491" s="86"/>
      <c r="K1491" s="86"/>
      <c r="L1491" s="87"/>
      <c r="M1491" s="85"/>
      <c r="N1491" s="87"/>
      <c r="O1491" s="86"/>
      <c r="P1491" s="88"/>
      <c r="Q1491" s="88"/>
      <c r="R1491" s="89"/>
      <c r="T1491" s="38" t="str">
        <f t="shared" si="92"/>
        <v/>
      </c>
    </row>
    <row r="1492" spans="1:22" x14ac:dyDescent="0.15">
      <c r="A1492" s="188"/>
      <c r="G1492" s="74">
        <v>2</v>
      </c>
      <c r="H1492" s="85"/>
      <c r="I1492" s="85"/>
      <c r="J1492" s="86"/>
      <c r="K1492" s="86"/>
      <c r="L1492" s="87"/>
      <c r="M1492" s="85"/>
      <c r="N1492" s="87"/>
      <c r="O1492" s="86"/>
      <c r="P1492" s="88"/>
      <c r="Q1492" s="88"/>
      <c r="R1492" s="89"/>
      <c r="T1492" s="38" t="str">
        <f t="shared" si="92"/>
        <v/>
      </c>
    </row>
    <row r="1493" spans="1:22" x14ac:dyDescent="0.15">
      <c r="A1493" s="188"/>
      <c r="G1493" s="74">
        <v>3</v>
      </c>
      <c r="H1493" s="85"/>
      <c r="I1493" s="85"/>
      <c r="J1493" s="86"/>
      <c r="K1493" s="86"/>
      <c r="L1493" s="87"/>
      <c r="M1493" s="85"/>
      <c r="N1493" s="87"/>
      <c r="O1493" s="86"/>
      <c r="P1493" s="88"/>
      <c r="Q1493" s="88"/>
      <c r="R1493" s="89"/>
      <c r="T1493" s="38" t="str">
        <f t="shared" si="92"/>
        <v/>
      </c>
    </row>
    <row r="1494" spans="1:22" x14ac:dyDescent="0.15">
      <c r="A1494" s="188"/>
    </row>
    <row r="1495" spans="1:22" x14ac:dyDescent="0.15">
      <c r="A1495" s="188">
        <v>94</v>
      </c>
      <c r="B1495" s="71" t="s">
        <v>98</v>
      </c>
      <c r="C1495" s="181" t="str">
        <f>IF(C1479="","",C1479)</f>
        <v/>
      </c>
      <c r="D1495" s="181"/>
      <c r="E1495" s="181"/>
      <c r="G1495" s="169" t="s">
        <v>93</v>
      </c>
      <c r="H1495" s="170" t="s">
        <v>81</v>
      </c>
      <c r="I1495" s="169" t="s">
        <v>87</v>
      </c>
      <c r="J1495" s="169"/>
      <c r="K1495" s="169"/>
      <c r="L1495" s="169"/>
      <c r="M1495" s="169"/>
      <c r="N1495" s="169"/>
      <c r="O1495" s="169"/>
      <c r="P1495" s="169" t="s">
        <v>88</v>
      </c>
      <c r="Q1495" s="169"/>
      <c r="R1495" s="169"/>
      <c r="T1495" s="178" t="s">
        <v>96</v>
      </c>
      <c r="U1495" s="178" t="s">
        <v>95</v>
      </c>
      <c r="V1495" s="178" t="s">
        <v>97</v>
      </c>
    </row>
    <row r="1496" spans="1:22" ht="16.5" customHeight="1" x14ac:dyDescent="0.15">
      <c r="A1496" s="188"/>
      <c r="B1496" s="71" t="s">
        <v>99</v>
      </c>
      <c r="C1496" s="76" t="str">
        <f>IF(C1480="","",C1480)</f>
        <v/>
      </c>
      <c r="D1496" s="77" t="str">
        <f>IF(D1480="","",D1480)</f>
        <v/>
      </c>
      <c r="E1496" s="75"/>
      <c r="G1496" s="169"/>
      <c r="H1496" s="170"/>
      <c r="I1496" s="169" t="s">
        <v>82</v>
      </c>
      <c r="J1496" s="169"/>
      <c r="K1496" s="169"/>
      <c r="L1496" s="169"/>
      <c r="M1496" s="169" t="s">
        <v>5</v>
      </c>
      <c r="N1496" s="169"/>
      <c r="O1496" s="171" t="s">
        <v>94</v>
      </c>
      <c r="P1496" s="170" t="s">
        <v>84</v>
      </c>
      <c r="Q1496" s="170" t="s">
        <v>85</v>
      </c>
      <c r="R1496" s="171" t="s">
        <v>94</v>
      </c>
      <c r="T1496" s="178"/>
      <c r="U1496" s="178"/>
      <c r="V1496" s="178"/>
    </row>
    <row r="1497" spans="1:22" x14ac:dyDescent="0.15">
      <c r="A1497" s="188"/>
      <c r="B1497" s="51"/>
      <c r="C1497" s="51"/>
      <c r="D1497" s="51"/>
      <c r="E1497" s="51"/>
      <c r="G1497" s="169"/>
      <c r="H1497" s="170"/>
      <c r="I1497" s="78" t="s">
        <v>91</v>
      </c>
      <c r="J1497" s="78" t="s">
        <v>86</v>
      </c>
      <c r="K1497" s="78" t="s">
        <v>83</v>
      </c>
      <c r="L1497" s="78" t="s">
        <v>84</v>
      </c>
      <c r="M1497" s="78" t="s">
        <v>92</v>
      </c>
      <c r="N1497" s="78" t="s">
        <v>85</v>
      </c>
      <c r="O1497" s="172"/>
      <c r="P1497" s="170"/>
      <c r="Q1497" s="170"/>
      <c r="R1497" s="172"/>
      <c r="T1497" s="178"/>
      <c r="U1497" s="178"/>
      <c r="V1497" s="178"/>
    </row>
    <row r="1498" spans="1:22" x14ac:dyDescent="0.15">
      <c r="A1498" s="188"/>
      <c r="B1498" s="71" t="s">
        <v>21</v>
      </c>
      <c r="C1498" s="176"/>
      <c r="D1498" s="176"/>
      <c r="G1498" s="74">
        <v>4</v>
      </c>
      <c r="H1498" s="85"/>
      <c r="I1498" s="85"/>
      <c r="J1498" s="86"/>
      <c r="K1498" s="86"/>
      <c r="L1498" s="87"/>
      <c r="M1498" s="85"/>
      <c r="N1498" s="87"/>
      <c r="O1498" s="86"/>
      <c r="P1498" s="88"/>
      <c r="Q1498" s="88"/>
      <c r="R1498" s="89"/>
      <c r="T1498" s="38" t="str">
        <f>IF(H1498="","",1)</f>
        <v/>
      </c>
      <c r="U1498" s="38" t="str">
        <f>IF(COUNTIF(T1498:T1509,"&gt;0")=0,"",1)</f>
        <v/>
      </c>
      <c r="V1498" s="38" t="str">
        <f>IF(U1498=1,COUNTIF(U$10:U1498,"&gt;0"),"")</f>
        <v/>
      </c>
    </row>
    <row r="1499" spans="1:22" x14ac:dyDescent="0.15">
      <c r="A1499" s="188"/>
      <c r="B1499" s="71" t="s">
        <v>154</v>
      </c>
      <c r="C1499" s="179"/>
      <c r="D1499" s="179"/>
      <c r="G1499" s="74">
        <v>5</v>
      </c>
      <c r="H1499" s="85"/>
      <c r="I1499" s="85"/>
      <c r="J1499" s="86"/>
      <c r="K1499" s="86"/>
      <c r="L1499" s="87"/>
      <c r="M1499" s="85"/>
      <c r="N1499" s="87"/>
      <c r="O1499" s="86"/>
      <c r="P1499" s="88"/>
      <c r="Q1499" s="88"/>
      <c r="R1499" s="89"/>
      <c r="T1499" s="38" t="str">
        <f t="shared" ref="T1499:T1509" si="93">IF(H1499="","",1)</f>
        <v/>
      </c>
    </row>
    <row r="1500" spans="1:22" x14ac:dyDescent="0.15">
      <c r="A1500" s="188"/>
      <c r="B1500" s="72" t="s">
        <v>101</v>
      </c>
      <c r="C1500" s="177"/>
      <c r="D1500" s="177"/>
      <c r="G1500" s="74">
        <v>6</v>
      </c>
      <c r="H1500" s="85"/>
      <c r="I1500" s="85"/>
      <c r="J1500" s="86"/>
      <c r="K1500" s="86"/>
      <c r="L1500" s="87"/>
      <c r="M1500" s="85"/>
      <c r="N1500" s="87"/>
      <c r="O1500" s="86"/>
      <c r="P1500" s="88"/>
      <c r="Q1500" s="88"/>
      <c r="R1500" s="89"/>
      <c r="T1500" s="38" t="str">
        <f t="shared" si="93"/>
        <v/>
      </c>
    </row>
    <row r="1501" spans="1:22" x14ac:dyDescent="0.15">
      <c r="A1501" s="188"/>
      <c r="B1501" s="165" t="s">
        <v>102</v>
      </c>
      <c r="C1501" s="182"/>
      <c r="D1501" s="182"/>
      <c r="E1501" s="182"/>
      <c r="G1501" s="74">
        <v>7</v>
      </c>
      <c r="H1501" s="85"/>
      <c r="I1501" s="85"/>
      <c r="J1501" s="86"/>
      <c r="K1501" s="86"/>
      <c r="L1501" s="87"/>
      <c r="M1501" s="85"/>
      <c r="N1501" s="87"/>
      <c r="O1501" s="86"/>
      <c r="P1501" s="88"/>
      <c r="Q1501" s="88"/>
      <c r="R1501" s="89"/>
      <c r="T1501" s="38" t="str">
        <f t="shared" si="93"/>
        <v/>
      </c>
    </row>
    <row r="1502" spans="1:22" x14ac:dyDescent="0.15">
      <c r="A1502" s="188"/>
      <c r="B1502" s="166"/>
      <c r="C1502" s="183"/>
      <c r="D1502" s="183"/>
      <c r="E1502" s="183"/>
      <c r="G1502" s="74">
        <v>8</v>
      </c>
      <c r="H1502" s="85"/>
      <c r="I1502" s="85"/>
      <c r="J1502" s="86"/>
      <c r="K1502" s="86"/>
      <c r="L1502" s="87"/>
      <c r="M1502" s="85"/>
      <c r="N1502" s="87"/>
      <c r="O1502" s="86"/>
      <c r="P1502" s="88"/>
      <c r="Q1502" s="88"/>
      <c r="R1502" s="89"/>
      <c r="T1502" s="38" t="str">
        <f t="shared" si="93"/>
        <v/>
      </c>
    </row>
    <row r="1503" spans="1:22" x14ac:dyDescent="0.15">
      <c r="A1503" s="188"/>
      <c r="G1503" s="74">
        <v>9</v>
      </c>
      <c r="H1503" s="85"/>
      <c r="I1503" s="85"/>
      <c r="J1503" s="86"/>
      <c r="K1503" s="86"/>
      <c r="L1503" s="87"/>
      <c r="M1503" s="85"/>
      <c r="N1503" s="87"/>
      <c r="O1503" s="86"/>
      <c r="P1503" s="88"/>
      <c r="Q1503" s="88"/>
      <c r="R1503" s="89"/>
      <c r="T1503" s="38" t="str">
        <f t="shared" si="93"/>
        <v/>
      </c>
    </row>
    <row r="1504" spans="1:22" x14ac:dyDescent="0.15">
      <c r="A1504" s="188"/>
      <c r="G1504" s="74">
        <v>10</v>
      </c>
      <c r="H1504" s="85"/>
      <c r="I1504" s="85"/>
      <c r="J1504" s="86"/>
      <c r="K1504" s="86"/>
      <c r="L1504" s="87"/>
      <c r="M1504" s="85"/>
      <c r="N1504" s="87"/>
      <c r="O1504" s="86"/>
      <c r="P1504" s="88"/>
      <c r="Q1504" s="88"/>
      <c r="R1504" s="89"/>
      <c r="T1504" s="38" t="str">
        <f t="shared" si="93"/>
        <v/>
      </c>
    </row>
    <row r="1505" spans="1:22" x14ac:dyDescent="0.15">
      <c r="A1505" s="188"/>
      <c r="G1505" s="74">
        <v>11</v>
      </c>
      <c r="H1505" s="85"/>
      <c r="I1505" s="85"/>
      <c r="J1505" s="86"/>
      <c r="K1505" s="86"/>
      <c r="L1505" s="87"/>
      <c r="M1505" s="85"/>
      <c r="N1505" s="87"/>
      <c r="O1505" s="86"/>
      <c r="P1505" s="88"/>
      <c r="Q1505" s="88"/>
      <c r="R1505" s="89"/>
      <c r="T1505" s="38" t="str">
        <f t="shared" si="93"/>
        <v/>
      </c>
    </row>
    <row r="1506" spans="1:22" x14ac:dyDescent="0.15">
      <c r="A1506" s="188"/>
      <c r="G1506" s="74">
        <v>12</v>
      </c>
      <c r="H1506" s="85"/>
      <c r="I1506" s="85"/>
      <c r="J1506" s="86"/>
      <c r="K1506" s="86"/>
      <c r="L1506" s="87"/>
      <c r="M1506" s="85"/>
      <c r="N1506" s="87"/>
      <c r="O1506" s="86"/>
      <c r="P1506" s="88"/>
      <c r="Q1506" s="88"/>
      <c r="R1506" s="89"/>
      <c r="T1506" s="38" t="str">
        <f t="shared" si="93"/>
        <v/>
      </c>
    </row>
    <row r="1507" spans="1:22" x14ac:dyDescent="0.15">
      <c r="A1507" s="188"/>
      <c r="G1507" s="74">
        <v>1</v>
      </c>
      <c r="H1507" s="85"/>
      <c r="I1507" s="85"/>
      <c r="J1507" s="86"/>
      <c r="K1507" s="86"/>
      <c r="L1507" s="87"/>
      <c r="M1507" s="85"/>
      <c r="N1507" s="87"/>
      <c r="O1507" s="86"/>
      <c r="P1507" s="88"/>
      <c r="Q1507" s="88"/>
      <c r="R1507" s="89"/>
      <c r="T1507" s="38" t="str">
        <f t="shared" si="93"/>
        <v/>
      </c>
    </row>
    <row r="1508" spans="1:22" x14ac:dyDescent="0.15">
      <c r="A1508" s="188"/>
      <c r="G1508" s="74">
        <v>2</v>
      </c>
      <c r="H1508" s="85"/>
      <c r="I1508" s="85"/>
      <c r="J1508" s="86"/>
      <c r="K1508" s="86"/>
      <c r="L1508" s="87"/>
      <c r="M1508" s="85"/>
      <c r="N1508" s="87"/>
      <c r="O1508" s="86"/>
      <c r="P1508" s="88"/>
      <c r="Q1508" s="88"/>
      <c r="R1508" s="89"/>
      <c r="T1508" s="38" t="str">
        <f t="shared" si="93"/>
        <v/>
      </c>
    </row>
    <row r="1509" spans="1:22" x14ac:dyDescent="0.15">
      <c r="A1509" s="188"/>
      <c r="G1509" s="74">
        <v>3</v>
      </c>
      <c r="H1509" s="85"/>
      <c r="I1509" s="85"/>
      <c r="J1509" s="86"/>
      <c r="K1509" s="86"/>
      <c r="L1509" s="87"/>
      <c r="M1509" s="85"/>
      <c r="N1509" s="87"/>
      <c r="O1509" s="86"/>
      <c r="P1509" s="88"/>
      <c r="Q1509" s="88"/>
      <c r="R1509" s="89"/>
      <c r="T1509" s="38" t="str">
        <f t="shared" si="93"/>
        <v/>
      </c>
    </row>
    <row r="1510" spans="1:22" x14ac:dyDescent="0.15">
      <c r="A1510" s="188"/>
    </row>
    <row r="1511" spans="1:22" x14ac:dyDescent="0.15">
      <c r="A1511" s="188">
        <v>95</v>
      </c>
      <c r="B1511" s="71" t="s">
        <v>98</v>
      </c>
      <c r="C1511" s="181" t="str">
        <f>IF(C1495="","",C1495)</f>
        <v/>
      </c>
      <c r="D1511" s="181"/>
      <c r="E1511" s="181"/>
      <c r="G1511" s="169" t="s">
        <v>93</v>
      </c>
      <c r="H1511" s="170" t="s">
        <v>81</v>
      </c>
      <c r="I1511" s="169" t="s">
        <v>87</v>
      </c>
      <c r="J1511" s="169"/>
      <c r="K1511" s="169"/>
      <c r="L1511" s="169"/>
      <c r="M1511" s="169"/>
      <c r="N1511" s="169"/>
      <c r="O1511" s="169"/>
      <c r="P1511" s="169" t="s">
        <v>88</v>
      </c>
      <c r="Q1511" s="169"/>
      <c r="R1511" s="169"/>
      <c r="T1511" s="178" t="s">
        <v>96</v>
      </c>
      <c r="U1511" s="178" t="s">
        <v>95</v>
      </c>
      <c r="V1511" s="178" t="s">
        <v>97</v>
      </c>
    </row>
    <row r="1512" spans="1:22" ht="16.5" customHeight="1" x14ac:dyDescent="0.15">
      <c r="A1512" s="188"/>
      <c r="B1512" s="71" t="s">
        <v>99</v>
      </c>
      <c r="C1512" s="76" t="str">
        <f>IF(C1496="","",C1496)</f>
        <v/>
      </c>
      <c r="D1512" s="77" t="str">
        <f>IF(D1496="","",D1496)</f>
        <v/>
      </c>
      <c r="E1512" s="75"/>
      <c r="G1512" s="169"/>
      <c r="H1512" s="170"/>
      <c r="I1512" s="169" t="s">
        <v>82</v>
      </c>
      <c r="J1512" s="169"/>
      <c r="K1512" s="169"/>
      <c r="L1512" s="169"/>
      <c r="M1512" s="169" t="s">
        <v>5</v>
      </c>
      <c r="N1512" s="169"/>
      <c r="O1512" s="171" t="s">
        <v>94</v>
      </c>
      <c r="P1512" s="170" t="s">
        <v>84</v>
      </c>
      <c r="Q1512" s="170" t="s">
        <v>85</v>
      </c>
      <c r="R1512" s="171" t="s">
        <v>94</v>
      </c>
      <c r="T1512" s="178"/>
      <c r="U1512" s="178"/>
      <c r="V1512" s="178"/>
    </row>
    <row r="1513" spans="1:22" x14ac:dyDescent="0.15">
      <c r="A1513" s="188"/>
      <c r="B1513" s="51"/>
      <c r="C1513" s="51"/>
      <c r="D1513" s="51"/>
      <c r="E1513" s="51"/>
      <c r="G1513" s="169"/>
      <c r="H1513" s="170"/>
      <c r="I1513" s="78" t="s">
        <v>91</v>
      </c>
      <c r="J1513" s="78" t="s">
        <v>86</v>
      </c>
      <c r="K1513" s="78" t="s">
        <v>83</v>
      </c>
      <c r="L1513" s="78" t="s">
        <v>84</v>
      </c>
      <c r="M1513" s="78" t="s">
        <v>92</v>
      </c>
      <c r="N1513" s="78" t="s">
        <v>85</v>
      </c>
      <c r="O1513" s="172"/>
      <c r="P1513" s="170"/>
      <c r="Q1513" s="170"/>
      <c r="R1513" s="172"/>
      <c r="T1513" s="178"/>
      <c r="U1513" s="178"/>
      <c r="V1513" s="178"/>
    </row>
    <row r="1514" spans="1:22" x14ac:dyDescent="0.15">
      <c r="A1514" s="188"/>
      <c r="B1514" s="71" t="s">
        <v>21</v>
      </c>
      <c r="C1514" s="176"/>
      <c r="D1514" s="176"/>
      <c r="G1514" s="74">
        <v>4</v>
      </c>
      <c r="H1514" s="85"/>
      <c r="I1514" s="85"/>
      <c r="J1514" s="86"/>
      <c r="K1514" s="86"/>
      <c r="L1514" s="87"/>
      <c r="M1514" s="85"/>
      <c r="N1514" s="87"/>
      <c r="O1514" s="86"/>
      <c r="P1514" s="88"/>
      <c r="Q1514" s="88"/>
      <c r="R1514" s="89"/>
      <c r="T1514" s="38" t="str">
        <f>IF(H1514="","",1)</f>
        <v/>
      </c>
      <c r="U1514" s="38" t="str">
        <f>IF(COUNTIF(T1514:T1525,"&gt;0")=0,"",1)</f>
        <v/>
      </c>
      <c r="V1514" s="38" t="str">
        <f>IF(U1514=1,COUNTIF(U$10:U1514,"&gt;0"),"")</f>
        <v/>
      </c>
    </row>
    <row r="1515" spans="1:22" x14ac:dyDescent="0.15">
      <c r="A1515" s="188"/>
      <c r="B1515" s="71" t="s">
        <v>154</v>
      </c>
      <c r="C1515" s="179"/>
      <c r="D1515" s="179"/>
      <c r="G1515" s="74">
        <v>5</v>
      </c>
      <c r="H1515" s="85"/>
      <c r="I1515" s="85"/>
      <c r="J1515" s="86"/>
      <c r="K1515" s="86"/>
      <c r="L1515" s="87"/>
      <c r="M1515" s="85"/>
      <c r="N1515" s="87"/>
      <c r="O1515" s="86"/>
      <c r="P1515" s="88"/>
      <c r="Q1515" s="88"/>
      <c r="R1515" s="89"/>
      <c r="T1515" s="38" t="str">
        <f t="shared" ref="T1515:T1525" si="94">IF(H1515="","",1)</f>
        <v/>
      </c>
    </row>
    <row r="1516" spans="1:22" x14ac:dyDescent="0.15">
      <c r="A1516" s="188"/>
      <c r="B1516" s="72" t="s">
        <v>101</v>
      </c>
      <c r="C1516" s="177"/>
      <c r="D1516" s="177"/>
      <c r="G1516" s="74">
        <v>6</v>
      </c>
      <c r="H1516" s="85"/>
      <c r="I1516" s="85"/>
      <c r="J1516" s="86"/>
      <c r="K1516" s="86"/>
      <c r="L1516" s="87"/>
      <c r="M1516" s="85"/>
      <c r="N1516" s="87"/>
      <c r="O1516" s="86"/>
      <c r="P1516" s="88"/>
      <c r="Q1516" s="88"/>
      <c r="R1516" s="89"/>
      <c r="T1516" s="38" t="str">
        <f t="shared" si="94"/>
        <v/>
      </c>
    </row>
    <row r="1517" spans="1:22" x14ac:dyDescent="0.15">
      <c r="A1517" s="188"/>
      <c r="B1517" s="165" t="s">
        <v>102</v>
      </c>
      <c r="C1517" s="182"/>
      <c r="D1517" s="182"/>
      <c r="E1517" s="182"/>
      <c r="G1517" s="74">
        <v>7</v>
      </c>
      <c r="H1517" s="85"/>
      <c r="I1517" s="85"/>
      <c r="J1517" s="86"/>
      <c r="K1517" s="86"/>
      <c r="L1517" s="87"/>
      <c r="M1517" s="85"/>
      <c r="N1517" s="87"/>
      <c r="O1517" s="86"/>
      <c r="P1517" s="88"/>
      <c r="Q1517" s="88"/>
      <c r="R1517" s="89"/>
      <c r="T1517" s="38" t="str">
        <f t="shared" si="94"/>
        <v/>
      </c>
    </row>
    <row r="1518" spans="1:22" x14ac:dyDescent="0.15">
      <c r="A1518" s="188"/>
      <c r="B1518" s="166"/>
      <c r="C1518" s="183"/>
      <c r="D1518" s="183"/>
      <c r="E1518" s="183"/>
      <c r="G1518" s="74">
        <v>8</v>
      </c>
      <c r="H1518" s="85"/>
      <c r="I1518" s="85"/>
      <c r="J1518" s="86"/>
      <c r="K1518" s="86"/>
      <c r="L1518" s="87"/>
      <c r="M1518" s="85"/>
      <c r="N1518" s="87"/>
      <c r="O1518" s="86"/>
      <c r="P1518" s="88"/>
      <c r="Q1518" s="88"/>
      <c r="R1518" s="89"/>
      <c r="T1518" s="38" t="str">
        <f t="shared" si="94"/>
        <v/>
      </c>
    </row>
    <row r="1519" spans="1:22" x14ac:dyDescent="0.15">
      <c r="A1519" s="188"/>
      <c r="G1519" s="74">
        <v>9</v>
      </c>
      <c r="H1519" s="85"/>
      <c r="I1519" s="85"/>
      <c r="J1519" s="86"/>
      <c r="K1519" s="86"/>
      <c r="L1519" s="87"/>
      <c r="M1519" s="85"/>
      <c r="N1519" s="87"/>
      <c r="O1519" s="86"/>
      <c r="P1519" s="88"/>
      <c r="Q1519" s="88"/>
      <c r="R1519" s="89"/>
      <c r="T1519" s="38" t="str">
        <f t="shared" si="94"/>
        <v/>
      </c>
    </row>
    <row r="1520" spans="1:22" x14ac:dyDescent="0.15">
      <c r="A1520" s="188"/>
      <c r="G1520" s="74">
        <v>10</v>
      </c>
      <c r="H1520" s="85"/>
      <c r="I1520" s="85"/>
      <c r="J1520" s="86"/>
      <c r="K1520" s="86"/>
      <c r="L1520" s="87"/>
      <c r="M1520" s="85"/>
      <c r="N1520" s="87"/>
      <c r="O1520" s="86"/>
      <c r="P1520" s="88"/>
      <c r="Q1520" s="88"/>
      <c r="R1520" s="89"/>
      <c r="T1520" s="38" t="str">
        <f t="shared" si="94"/>
        <v/>
      </c>
    </row>
    <row r="1521" spans="1:22" x14ac:dyDescent="0.15">
      <c r="A1521" s="188"/>
      <c r="G1521" s="74">
        <v>11</v>
      </c>
      <c r="H1521" s="85"/>
      <c r="I1521" s="85"/>
      <c r="J1521" s="86"/>
      <c r="K1521" s="86"/>
      <c r="L1521" s="87"/>
      <c r="M1521" s="85"/>
      <c r="N1521" s="87"/>
      <c r="O1521" s="86"/>
      <c r="P1521" s="88"/>
      <c r="Q1521" s="88"/>
      <c r="R1521" s="89"/>
      <c r="T1521" s="38" t="str">
        <f t="shared" si="94"/>
        <v/>
      </c>
    </row>
    <row r="1522" spans="1:22" x14ac:dyDescent="0.15">
      <c r="A1522" s="188"/>
      <c r="G1522" s="74">
        <v>12</v>
      </c>
      <c r="H1522" s="85"/>
      <c r="I1522" s="85"/>
      <c r="J1522" s="86"/>
      <c r="K1522" s="86"/>
      <c r="L1522" s="87"/>
      <c r="M1522" s="85"/>
      <c r="N1522" s="87"/>
      <c r="O1522" s="86"/>
      <c r="P1522" s="88"/>
      <c r="Q1522" s="88"/>
      <c r="R1522" s="89"/>
      <c r="T1522" s="38" t="str">
        <f t="shared" si="94"/>
        <v/>
      </c>
    </row>
    <row r="1523" spans="1:22" x14ac:dyDescent="0.15">
      <c r="A1523" s="188"/>
      <c r="G1523" s="74">
        <v>1</v>
      </c>
      <c r="H1523" s="85"/>
      <c r="I1523" s="85"/>
      <c r="J1523" s="86"/>
      <c r="K1523" s="86"/>
      <c r="L1523" s="87"/>
      <c r="M1523" s="85"/>
      <c r="N1523" s="87"/>
      <c r="O1523" s="86"/>
      <c r="P1523" s="88"/>
      <c r="Q1523" s="88"/>
      <c r="R1523" s="89"/>
      <c r="T1523" s="38" t="str">
        <f t="shared" si="94"/>
        <v/>
      </c>
    </row>
    <row r="1524" spans="1:22" x14ac:dyDescent="0.15">
      <c r="A1524" s="188"/>
      <c r="G1524" s="74">
        <v>2</v>
      </c>
      <c r="H1524" s="85"/>
      <c r="I1524" s="85"/>
      <c r="J1524" s="86"/>
      <c r="K1524" s="86"/>
      <c r="L1524" s="87"/>
      <c r="M1524" s="85"/>
      <c r="N1524" s="87"/>
      <c r="O1524" s="86"/>
      <c r="P1524" s="88"/>
      <c r="Q1524" s="88"/>
      <c r="R1524" s="89"/>
      <c r="T1524" s="38" t="str">
        <f t="shared" si="94"/>
        <v/>
      </c>
    </row>
    <row r="1525" spans="1:22" x14ac:dyDescent="0.15">
      <c r="A1525" s="188"/>
      <c r="G1525" s="74">
        <v>3</v>
      </c>
      <c r="H1525" s="85"/>
      <c r="I1525" s="85"/>
      <c r="J1525" s="86"/>
      <c r="K1525" s="86"/>
      <c r="L1525" s="87"/>
      <c r="M1525" s="85"/>
      <c r="N1525" s="87"/>
      <c r="O1525" s="86"/>
      <c r="P1525" s="88"/>
      <c r="Q1525" s="88"/>
      <c r="R1525" s="89"/>
      <c r="T1525" s="38" t="str">
        <f t="shared" si="94"/>
        <v/>
      </c>
    </row>
    <row r="1526" spans="1:22" x14ac:dyDescent="0.15">
      <c r="A1526" s="188"/>
    </row>
    <row r="1527" spans="1:22" x14ac:dyDescent="0.15">
      <c r="A1527" s="188">
        <v>96</v>
      </c>
      <c r="B1527" s="71" t="s">
        <v>98</v>
      </c>
      <c r="C1527" s="181" t="str">
        <f>IF(C1511="","",C1511)</f>
        <v/>
      </c>
      <c r="D1527" s="181"/>
      <c r="E1527" s="181"/>
      <c r="G1527" s="169" t="s">
        <v>93</v>
      </c>
      <c r="H1527" s="170" t="s">
        <v>81</v>
      </c>
      <c r="I1527" s="169" t="s">
        <v>87</v>
      </c>
      <c r="J1527" s="169"/>
      <c r="K1527" s="169"/>
      <c r="L1527" s="169"/>
      <c r="M1527" s="169"/>
      <c r="N1527" s="169"/>
      <c r="O1527" s="169"/>
      <c r="P1527" s="169" t="s">
        <v>88</v>
      </c>
      <c r="Q1527" s="169"/>
      <c r="R1527" s="169"/>
      <c r="T1527" s="178" t="s">
        <v>96</v>
      </c>
      <c r="U1527" s="178" t="s">
        <v>95</v>
      </c>
      <c r="V1527" s="178" t="s">
        <v>97</v>
      </c>
    </row>
    <row r="1528" spans="1:22" ht="16.5" customHeight="1" x14ac:dyDescent="0.15">
      <c r="A1528" s="188"/>
      <c r="B1528" s="71" t="s">
        <v>99</v>
      </c>
      <c r="C1528" s="76" t="str">
        <f>IF(C1512="","",C1512)</f>
        <v/>
      </c>
      <c r="D1528" s="77" t="str">
        <f>IF(D1512="","",D1512)</f>
        <v/>
      </c>
      <c r="E1528" s="75"/>
      <c r="G1528" s="169"/>
      <c r="H1528" s="170"/>
      <c r="I1528" s="169" t="s">
        <v>82</v>
      </c>
      <c r="J1528" s="169"/>
      <c r="K1528" s="169"/>
      <c r="L1528" s="169"/>
      <c r="M1528" s="169" t="s">
        <v>5</v>
      </c>
      <c r="N1528" s="169"/>
      <c r="O1528" s="171" t="s">
        <v>94</v>
      </c>
      <c r="P1528" s="170" t="s">
        <v>84</v>
      </c>
      <c r="Q1528" s="170" t="s">
        <v>85</v>
      </c>
      <c r="R1528" s="171" t="s">
        <v>94</v>
      </c>
      <c r="T1528" s="178"/>
      <c r="U1528" s="178"/>
      <c r="V1528" s="178"/>
    </row>
    <row r="1529" spans="1:22" x14ac:dyDescent="0.15">
      <c r="A1529" s="188"/>
      <c r="B1529" s="51"/>
      <c r="C1529" s="51"/>
      <c r="D1529" s="51"/>
      <c r="E1529" s="51"/>
      <c r="G1529" s="169"/>
      <c r="H1529" s="170"/>
      <c r="I1529" s="78" t="s">
        <v>91</v>
      </c>
      <c r="J1529" s="78" t="s">
        <v>86</v>
      </c>
      <c r="K1529" s="78" t="s">
        <v>83</v>
      </c>
      <c r="L1529" s="78" t="s">
        <v>84</v>
      </c>
      <c r="M1529" s="78" t="s">
        <v>92</v>
      </c>
      <c r="N1529" s="78" t="s">
        <v>85</v>
      </c>
      <c r="O1529" s="172"/>
      <c r="P1529" s="170"/>
      <c r="Q1529" s="170"/>
      <c r="R1529" s="172"/>
      <c r="T1529" s="178"/>
      <c r="U1529" s="178"/>
      <c r="V1529" s="178"/>
    </row>
    <row r="1530" spans="1:22" x14ac:dyDescent="0.15">
      <c r="A1530" s="188"/>
      <c r="B1530" s="71" t="s">
        <v>21</v>
      </c>
      <c r="C1530" s="176"/>
      <c r="D1530" s="176"/>
      <c r="G1530" s="74">
        <v>4</v>
      </c>
      <c r="H1530" s="85"/>
      <c r="I1530" s="85"/>
      <c r="J1530" s="86"/>
      <c r="K1530" s="86"/>
      <c r="L1530" s="87"/>
      <c r="M1530" s="85"/>
      <c r="N1530" s="87"/>
      <c r="O1530" s="86"/>
      <c r="P1530" s="88"/>
      <c r="Q1530" s="88"/>
      <c r="R1530" s="89"/>
      <c r="T1530" s="38" t="str">
        <f>IF(H1530="","",1)</f>
        <v/>
      </c>
      <c r="U1530" s="38" t="str">
        <f>IF(COUNTIF(T1530:T1541,"&gt;0")=0,"",1)</f>
        <v/>
      </c>
      <c r="V1530" s="38" t="str">
        <f>IF(U1530=1,COUNTIF(U$10:U1530,"&gt;0"),"")</f>
        <v/>
      </c>
    </row>
    <row r="1531" spans="1:22" x14ac:dyDescent="0.15">
      <c r="A1531" s="188"/>
      <c r="B1531" s="71" t="s">
        <v>154</v>
      </c>
      <c r="C1531" s="179"/>
      <c r="D1531" s="179"/>
      <c r="G1531" s="74">
        <v>5</v>
      </c>
      <c r="H1531" s="85"/>
      <c r="I1531" s="85"/>
      <c r="J1531" s="86"/>
      <c r="K1531" s="86"/>
      <c r="L1531" s="87"/>
      <c r="M1531" s="85"/>
      <c r="N1531" s="87"/>
      <c r="O1531" s="86"/>
      <c r="P1531" s="88"/>
      <c r="Q1531" s="88"/>
      <c r="R1531" s="89"/>
      <c r="T1531" s="38" t="str">
        <f t="shared" ref="T1531:T1541" si="95">IF(H1531="","",1)</f>
        <v/>
      </c>
    </row>
    <row r="1532" spans="1:22" x14ac:dyDescent="0.15">
      <c r="A1532" s="188"/>
      <c r="B1532" s="72" t="s">
        <v>101</v>
      </c>
      <c r="C1532" s="177"/>
      <c r="D1532" s="177"/>
      <c r="G1532" s="74">
        <v>6</v>
      </c>
      <c r="H1532" s="85"/>
      <c r="I1532" s="85"/>
      <c r="J1532" s="86"/>
      <c r="K1532" s="86"/>
      <c r="L1532" s="87"/>
      <c r="M1532" s="85"/>
      <c r="N1532" s="87"/>
      <c r="O1532" s="86"/>
      <c r="P1532" s="88"/>
      <c r="Q1532" s="88"/>
      <c r="R1532" s="89"/>
      <c r="T1532" s="38" t="str">
        <f t="shared" si="95"/>
        <v/>
      </c>
    </row>
    <row r="1533" spans="1:22" x14ac:dyDescent="0.15">
      <c r="A1533" s="188"/>
      <c r="B1533" s="165" t="s">
        <v>102</v>
      </c>
      <c r="C1533" s="182"/>
      <c r="D1533" s="182"/>
      <c r="E1533" s="182"/>
      <c r="G1533" s="74">
        <v>7</v>
      </c>
      <c r="H1533" s="85"/>
      <c r="I1533" s="85"/>
      <c r="J1533" s="86"/>
      <c r="K1533" s="86"/>
      <c r="L1533" s="87"/>
      <c r="M1533" s="85"/>
      <c r="N1533" s="87"/>
      <c r="O1533" s="86"/>
      <c r="P1533" s="88"/>
      <c r="Q1533" s="88"/>
      <c r="R1533" s="89"/>
      <c r="T1533" s="38" t="str">
        <f t="shared" si="95"/>
        <v/>
      </c>
    </row>
    <row r="1534" spans="1:22" x14ac:dyDescent="0.15">
      <c r="A1534" s="188"/>
      <c r="B1534" s="166"/>
      <c r="C1534" s="183"/>
      <c r="D1534" s="183"/>
      <c r="E1534" s="183"/>
      <c r="G1534" s="74">
        <v>8</v>
      </c>
      <c r="H1534" s="85"/>
      <c r="I1534" s="85"/>
      <c r="J1534" s="86"/>
      <c r="K1534" s="86"/>
      <c r="L1534" s="87"/>
      <c r="M1534" s="85"/>
      <c r="N1534" s="87"/>
      <c r="O1534" s="86"/>
      <c r="P1534" s="88"/>
      <c r="Q1534" s="88"/>
      <c r="R1534" s="89"/>
      <c r="T1534" s="38" t="str">
        <f t="shared" si="95"/>
        <v/>
      </c>
    </row>
    <row r="1535" spans="1:22" x14ac:dyDescent="0.15">
      <c r="A1535" s="188"/>
      <c r="G1535" s="74">
        <v>9</v>
      </c>
      <c r="H1535" s="85"/>
      <c r="I1535" s="85"/>
      <c r="J1535" s="86"/>
      <c r="K1535" s="86"/>
      <c r="L1535" s="87"/>
      <c r="M1535" s="85"/>
      <c r="N1535" s="87"/>
      <c r="O1535" s="86"/>
      <c r="P1535" s="88"/>
      <c r="Q1535" s="88"/>
      <c r="R1535" s="89"/>
      <c r="T1535" s="38" t="str">
        <f t="shared" si="95"/>
        <v/>
      </c>
    </row>
    <row r="1536" spans="1:22" x14ac:dyDescent="0.15">
      <c r="A1536" s="188"/>
      <c r="G1536" s="74">
        <v>10</v>
      </c>
      <c r="H1536" s="85"/>
      <c r="I1536" s="85"/>
      <c r="J1536" s="86"/>
      <c r="K1536" s="86"/>
      <c r="L1536" s="87"/>
      <c r="M1536" s="85"/>
      <c r="N1536" s="87"/>
      <c r="O1536" s="86"/>
      <c r="P1536" s="88"/>
      <c r="Q1536" s="88"/>
      <c r="R1536" s="89"/>
      <c r="T1536" s="38" t="str">
        <f t="shared" si="95"/>
        <v/>
      </c>
    </row>
    <row r="1537" spans="1:22" x14ac:dyDescent="0.15">
      <c r="A1537" s="188"/>
      <c r="G1537" s="74">
        <v>11</v>
      </c>
      <c r="H1537" s="85"/>
      <c r="I1537" s="85"/>
      <c r="J1537" s="86"/>
      <c r="K1537" s="86"/>
      <c r="L1537" s="87"/>
      <c r="M1537" s="85"/>
      <c r="N1537" s="87"/>
      <c r="O1537" s="86"/>
      <c r="P1537" s="88"/>
      <c r="Q1537" s="88"/>
      <c r="R1537" s="89"/>
      <c r="T1537" s="38" t="str">
        <f t="shared" si="95"/>
        <v/>
      </c>
    </row>
    <row r="1538" spans="1:22" x14ac:dyDescent="0.15">
      <c r="A1538" s="188"/>
      <c r="G1538" s="74">
        <v>12</v>
      </c>
      <c r="H1538" s="85"/>
      <c r="I1538" s="85"/>
      <c r="J1538" s="86"/>
      <c r="K1538" s="86"/>
      <c r="L1538" s="87"/>
      <c r="M1538" s="85"/>
      <c r="N1538" s="87"/>
      <c r="O1538" s="86"/>
      <c r="P1538" s="88"/>
      <c r="Q1538" s="88"/>
      <c r="R1538" s="89"/>
      <c r="T1538" s="38" t="str">
        <f t="shared" si="95"/>
        <v/>
      </c>
    </row>
    <row r="1539" spans="1:22" x14ac:dyDescent="0.15">
      <c r="A1539" s="188"/>
      <c r="G1539" s="74">
        <v>1</v>
      </c>
      <c r="H1539" s="85"/>
      <c r="I1539" s="85"/>
      <c r="J1539" s="86"/>
      <c r="K1539" s="86"/>
      <c r="L1539" s="87"/>
      <c r="M1539" s="85"/>
      <c r="N1539" s="87"/>
      <c r="O1539" s="86"/>
      <c r="P1539" s="88"/>
      <c r="Q1539" s="88"/>
      <c r="R1539" s="89"/>
      <c r="T1539" s="38" t="str">
        <f t="shared" si="95"/>
        <v/>
      </c>
    </row>
    <row r="1540" spans="1:22" x14ac:dyDescent="0.15">
      <c r="A1540" s="188"/>
      <c r="G1540" s="74">
        <v>2</v>
      </c>
      <c r="H1540" s="85"/>
      <c r="I1540" s="85"/>
      <c r="J1540" s="86"/>
      <c r="K1540" s="86"/>
      <c r="L1540" s="87"/>
      <c r="M1540" s="85"/>
      <c r="N1540" s="87"/>
      <c r="O1540" s="86"/>
      <c r="P1540" s="88"/>
      <c r="Q1540" s="88"/>
      <c r="R1540" s="89"/>
      <c r="T1540" s="38" t="str">
        <f t="shared" si="95"/>
        <v/>
      </c>
    </row>
    <row r="1541" spans="1:22" x14ac:dyDescent="0.15">
      <c r="A1541" s="188"/>
      <c r="G1541" s="74">
        <v>3</v>
      </c>
      <c r="H1541" s="85"/>
      <c r="I1541" s="85"/>
      <c r="J1541" s="86"/>
      <c r="K1541" s="86"/>
      <c r="L1541" s="87"/>
      <c r="M1541" s="85"/>
      <c r="N1541" s="87"/>
      <c r="O1541" s="86"/>
      <c r="P1541" s="88"/>
      <c r="Q1541" s="88"/>
      <c r="R1541" s="89"/>
      <c r="T1541" s="38" t="str">
        <f t="shared" si="95"/>
        <v/>
      </c>
    </row>
    <row r="1542" spans="1:22" x14ac:dyDescent="0.15">
      <c r="A1542" s="188"/>
    </row>
    <row r="1543" spans="1:22" x14ac:dyDescent="0.15">
      <c r="A1543" s="188">
        <v>97</v>
      </c>
      <c r="B1543" s="71" t="s">
        <v>98</v>
      </c>
      <c r="C1543" s="181" t="str">
        <f>IF(C1527="","",C1527)</f>
        <v/>
      </c>
      <c r="D1543" s="181"/>
      <c r="E1543" s="181"/>
      <c r="G1543" s="169" t="s">
        <v>93</v>
      </c>
      <c r="H1543" s="170" t="s">
        <v>81</v>
      </c>
      <c r="I1543" s="169" t="s">
        <v>87</v>
      </c>
      <c r="J1543" s="169"/>
      <c r="K1543" s="169"/>
      <c r="L1543" s="169"/>
      <c r="M1543" s="169"/>
      <c r="N1543" s="169"/>
      <c r="O1543" s="169"/>
      <c r="P1543" s="169" t="s">
        <v>88</v>
      </c>
      <c r="Q1543" s="169"/>
      <c r="R1543" s="169"/>
      <c r="T1543" s="178" t="s">
        <v>96</v>
      </c>
      <c r="U1543" s="178" t="s">
        <v>95</v>
      </c>
      <c r="V1543" s="178" t="s">
        <v>97</v>
      </c>
    </row>
    <row r="1544" spans="1:22" ht="16.5" customHeight="1" x14ac:dyDescent="0.15">
      <c r="A1544" s="188"/>
      <c r="B1544" s="71" t="s">
        <v>99</v>
      </c>
      <c r="C1544" s="76" t="str">
        <f>IF(C1528="","",C1528)</f>
        <v/>
      </c>
      <c r="D1544" s="77" t="str">
        <f>IF(D1528="","",D1528)</f>
        <v/>
      </c>
      <c r="E1544" s="75"/>
      <c r="G1544" s="169"/>
      <c r="H1544" s="170"/>
      <c r="I1544" s="169" t="s">
        <v>82</v>
      </c>
      <c r="J1544" s="169"/>
      <c r="K1544" s="169"/>
      <c r="L1544" s="169"/>
      <c r="M1544" s="169" t="s">
        <v>5</v>
      </c>
      <c r="N1544" s="169"/>
      <c r="O1544" s="171" t="s">
        <v>94</v>
      </c>
      <c r="P1544" s="170" t="s">
        <v>84</v>
      </c>
      <c r="Q1544" s="170" t="s">
        <v>85</v>
      </c>
      <c r="R1544" s="171" t="s">
        <v>94</v>
      </c>
      <c r="T1544" s="178"/>
      <c r="U1544" s="178"/>
      <c r="V1544" s="178"/>
    </row>
    <row r="1545" spans="1:22" x14ac:dyDescent="0.15">
      <c r="A1545" s="188"/>
      <c r="B1545" s="51"/>
      <c r="C1545" s="51"/>
      <c r="D1545" s="51"/>
      <c r="E1545" s="51"/>
      <c r="G1545" s="169"/>
      <c r="H1545" s="170"/>
      <c r="I1545" s="78" t="s">
        <v>91</v>
      </c>
      <c r="J1545" s="78" t="s">
        <v>86</v>
      </c>
      <c r="K1545" s="78" t="s">
        <v>83</v>
      </c>
      <c r="L1545" s="78" t="s">
        <v>84</v>
      </c>
      <c r="M1545" s="78" t="s">
        <v>92</v>
      </c>
      <c r="N1545" s="78" t="s">
        <v>85</v>
      </c>
      <c r="O1545" s="172"/>
      <c r="P1545" s="170"/>
      <c r="Q1545" s="170"/>
      <c r="R1545" s="172"/>
      <c r="T1545" s="178"/>
      <c r="U1545" s="178"/>
      <c r="V1545" s="178"/>
    </row>
    <row r="1546" spans="1:22" x14ac:dyDescent="0.15">
      <c r="A1546" s="188"/>
      <c r="B1546" s="71" t="s">
        <v>21</v>
      </c>
      <c r="C1546" s="176"/>
      <c r="D1546" s="176"/>
      <c r="G1546" s="74">
        <v>4</v>
      </c>
      <c r="H1546" s="85"/>
      <c r="I1546" s="85"/>
      <c r="J1546" s="86"/>
      <c r="K1546" s="86"/>
      <c r="L1546" s="87"/>
      <c r="M1546" s="85"/>
      <c r="N1546" s="87"/>
      <c r="O1546" s="86"/>
      <c r="P1546" s="88"/>
      <c r="Q1546" s="88"/>
      <c r="R1546" s="89"/>
      <c r="T1546" s="38" t="str">
        <f>IF(H1546="","",1)</f>
        <v/>
      </c>
      <c r="U1546" s="38" t="str">
        <f>IF(COUNTIF(T1546:T1557,"&gt;0")=0,"",1)</f>
        <v/>
      </c>
      <c r="V1546" s="38" t="str">
        <f>IF(U1546=1,COUNTIF(U$10:U1546,"&gt;0"),"")</f>
        <v/>
      </c>
    </row>
    <row r="1547" spans="1:22" x14ac:dyDescent="0.15">
      <c r="A1547" s="188"/>
      <c r="B1547" s="71" t="s">
        <v>154</v>
      </c>
      <c r="C1547" s="179"/>
      <c r="D1547" s="179"/>
      <c r="G1547" s="74">
        <v>5</v>
      </c>
      <c r="H1547" s="85"/>
      <c r="I1547" s="85"/>
      <c r="J1547" s="86"/>
      <c r="K1547" s="86"/>
      <c r="L1547" s="87"/>
      <c r="M1547" s="85"/>
      <c r="N1547" s="87"/>
      <c r="O1547" s="86"/>
      <c r="P1547" s="88"/>
      <c r="Q1547" s="88"/>
      <c r="R1547" s="89"/>
      <c r="T1547" s="38" t="str">
        <f t="shared" ref="T1547:T1557" si="96">IF(H1547="","",1)</f>
        <v/>
      </c>
    </row>
    <row r="1548" spans="1:22" x14ac:dyDescent="0.15">
      <c r="A1548" s="188"/>
      <c r="B1548" s="72" t="s">
        <v>101</v>
      </c>
      <c r="C1548" s="177"/>
      <c r="D1548" s="177"/>
      <c r="G1548" s="74">
        <v>6</v>
      </c>
      <c r="H1548" s="85"/>
      <c r="I1548" s="85"/>
      <c r="J1548" s="86"/>
      <c r="K1548" s="86"/>
      <c r="L1548" s="87"/>
      <c r="M1548" s="85"/>
      <c r="N1548" s="87"/>
      <c r="O1548" s="86"/>
      <c r="P1548" s="88"/>
      <c r="Q1548" s="88"/>
      <c r="R1548" s="89"/>
      <c r="T1548" s="38" t="str">
        <f t="shared" si="96"/>
        <v/>
      </c>
    </row>
    <row r="1549" spans="1:22" x14ac:dyDescent="0.15">
      <c r="A1549" s="188"/>
      <c r="B1549" s="165" t="s">
        <v>102</v>
      </c>
      <c r="C1549" s="182"/>
      <c r="D1549" s="182"/>
      <c r="E1549" s="182"/>
      <c r="G1549" s="74">
        <v>7</v>
      </c>
      <c r="H1549" s="85"/>
      <c r="I1549" s="85"/>
      <c r="J1549" s="86"/>
      <c r="K1549" s="86"/>
      <c r="L1549" s="87"/>
      <c r="M1549" s="85"/>
      <c r="N1549" s="87"/>
      <c r="O1549" s="86"/>
      <c r="P1549" s="88"/>
      <c r="Q1549" s="88"/>
      <c r="R1549" s="89"/>
      <c r="T1549" s="38" t="str">
        <f t="shared" si="96"/>
        <v/>
      </c>
    </row>
    <row r="1550" spans="1:22" x14ac:dyDescent="0.15">
      <c r="A1550" s="188"/>
      <c r="B1550" s="166"/>
      <c r="C1550" s="183"/>
      <c r="D1550" s="183"/>
      <c r="E1550" s="183"/>
      <c r="G1550" s="74">
        <v>8</v>
      </c>
      <c r="H1550" s="85"/>
      <c r="I1550" s="85"/>
      <c r="J1550" s="86"/>
      <c r="K1550" s="86"/>
      <c r="L1550" s="87"/>
      <c r="M1550" s="85"/>
      <c r="N1550" s="87"/>
      <c r="O1550" s="86"/>
      <c r="P1550" s="88"/>
      <c r="Q1550" s="88"/>
      <c r="R1550" s="89"/>
      <c r="T1550" s="38" t="str">
        <f t="shared" si="96"/>
        <v/>
      </c>
    </row>
    <row r="1551" spans="1:22" x14ac:dyDescent="0.15">
      <c r="A1551" s="188"/>
      <c r="G1551" s="74">
        <v>9</v>
      </c>
      <c r="H1551" s="85"/>
      <c r="I1551" s="85"/>
      <c r="J1551" s="86"/>
      <c r="K1551" s="86"/>
      <c r="L1551" s="87"/>
      <c r="M1551" s="85"/>
      <c r="N1551" s="87"/>
      <c r="O1551" s="86"/>
      <c r="P1551" s="88"/>
      <c r="Q1551" s="88"/>
      <c r="R1551" s="89"/>
      <c r="T1551" s="38" t="str">
        <f t="shared" si="96"/>
        <v/>
      </c>
    </row>
    <row r="1552" spans="1:22" x14ac:dyDescent="0.15">
      <c r="A1552" s="188"/>
      <c r="G1552" s="74">
        <v>10</v>
      </c>
      <c r="H1552" s="85"/>
      <c r="I1552" s="85"/>
      <c r="J1552" s="86"/>
      <c r="K1552" s="86"/>
      <c r="L1552" s="87"/>
      <c r="M1552" s="85"/>
      <c r="N1552" s="87"/>
      <c r="O1552" s="86"/>
      <c r="P1552" s="88"/>
      <c r="Q1552" s="88"/>
      <c r="R1552" s="89"/>
      <c r="T1552" s="38" t="str">
        <f t="shared" si="96"/>
        <v/>
      </c>
    </row>
    <row r="1553" spans="1:22" x14ac:dyDescent="0.15">
      <c r="A1553" s="188"/>
      <c r="G1553" s="74">
        <v>11</v>
      </c>
      <c r="H1553" s="85"/>
      <c r="I1553" s="85"/>
      <c r="J1553" s="86"/>
      <c r="K1553" s="86"/>
      <c r="L1553" s="87"/>
      <c r="M1553" s="85"/>
      <c r="N1553" s="87"/>
      <c r="O1553" s="86"/>
      <c r="P1553" s="88"/>
      <c r="Q1553" s="88"/>
      <c r="R1553" s="89"/>
      <c r="T1553" s="38" t="str">
        <f t="shared" si="96"/>
        <v/>
      </c>
    </row>
    <row r="1554" spans="1:22" x14ac:dyDescent="0.15">
      <c r="A1554" s="188"/>
      <c r="G1554" s="74">
        <v>12</v>
      </c>
      <c r="H1554" s="85"/>
      <c r="I1554" s="85"/>
      <c r="J1554" s="86"/>
      <c r="K1554" s="86"/>
      <c r="L1554" s="87"/>
      <c r="M1554" s="85"/>
      <c r="N1554" s="87"/>
      <c r="O1554" s="86"/>
      <c r="P1554" s="88"/>
      <c r="Q1554" s="88"/>
      <c r="R1554" s="89"/>
      <c r="T1554" s="38" t="str">
        <f t="shared" si="96"/>
        <v/>
      </c>
    </row>
    <row r="1555" spans="1:22" x14ac:dyDescent="0.15">
      <c r="A1555" s="188"/>
      <c r="G1555" s="74">
        <v>1</v>
      </c>
      <c r="H1555" s="85"/>
      <c r="I1555" s="85"/>
      <c r="J1555" s="86"/>
      <c r="K1555" s="86"/>
      <c r="L1555" s="87"/>
      <c r="M1555" s="85"/>
      <c r="N1555" s="87"/>
      <c r="O1555" s="86"/>
      <c r="P1555" s="88"/>
      <c r="Q1555" s="88"/>
      <c r="R1555" s="89"/>
      <c r="T1555" s="38" t="str">
        <f t="shared" si="96"/>
        <v/>
      </c>
    </row>
    <row r="1556" spans="1:22" x14ac:dyDescent="0.15">
      <c r="A1556" s="188"/>
      <c r="G1556" s="74">
        <v>2</v>
      </c>
      <c r="H1556" s="85"/>
      <c r="I1556" s="85"/>
      <c r="J1556" s="86"/>
      <c r="K1556" s="86"/>
      <c r="L1556" s="87"/>
      <c r="M1556" s="85"/>
      <c r="N1556" s="87"/>
      <c r="O1556" s="86"/>
      <c r="P1556" s="88"/>
      <c r="Q1556" s="88"/>
      <c r="R1556" s="89"/>
      <c r="T1556" s="38" t="str">
        <f t="shared" si="96"/>
        <v/>
      </c>
    </row>
    <row r="1557" spans="1:22" x14ac:dyDescent="0.15">
      <c r="A1557" s="188"/>
      <c r="G1557" s="74">
        <v>3</v>
      </c>
      <c r="H1557" s="85"/>
      <c r="I1557" s="85"/>
      <c r="J1557" s="86"/>
      <c r="K1557" s="86"/>
      <c r="L1557" s="87"/>
      <c r="M1557" s="85"/>
      <c r="N1557" s="87"/>
      <c r="O1557" s="86"/>
      <c r="P1557" s="88"/>
      <c r="Q1557" s="88"/>
      <c r="R1557" s="89"/>
      <c r="T1557" s="38" t="str">
        <f t="shared" si="96"/>
        <v/>
      </c>
    </row>
    <row r="1558" spans="1:22" x14ac:dyDescent="0.15">
      <c r="A1558" s="188"/>
    </row>
    <row r="1559" spans="1:22" x14ac:dyDescent="0.15">
      <c r="A1559" s="188">
        <v>98</v>
      </c>
      <c r="B1559" s="71" t="s">
        <v>98</v>
      </c>
      <c r="C1559" s="181" t="str">
        <f>IF(C1543="","",C1543)</f>
        <v/>
      </c>
      <c r="D1559" s="181"/>
      <c r="E1559" s="181"/>
      <c r="G1559" s="169" t="s">
        <v>93</v>
      </c>
      <c r="H1559" s="170" t="s">
        <v>81</v>
      </c>
      <c r="I1559" s="169" t="s">
        <v>87</v>
      </c>
      <c r="J1559" s="169"/>
      <c r="K1559" s="169"/>
      <c r="L1559" s="169"/>
      <c r="M1559" s="169"/>
      <c r="N1559" s="169"/>
      <c r="O1559" s="169"/>
      <c r="P1559" s="169" t="s">
        <v>88</v>
      </c>
      <c r="Q1559" s="169"/>
      <c r="R1559" s="169"/>
      <c r="T1559" s="178" t="s">
        <v>96</v>
      </c>
      <c r="U1559" s="178" t="s">
        <v>95</v>
      </c>
      <c r="V1559" s="178" t="s">
        <v>97</v>
      </c>
    </row>
    <row r="1560" spans="1:22" ht="16.5" customHeight="1" x14ac:dyDescent="0.15">
      <c r="A1560" s="188"/>
      <c r="B1560" s="71" t="s">
        <v>99</v>
      </c>
      <c r="C1560" s="76" t="str">
        <f>IF(C1544="","",C1544)</f>
        <v/>
      </c>
      <c r="D1560" s="77" t="str">
        <f>IF(D1544="","",D1544)</f>
        <v/>
      </c>
      <c r="E1560" s="75"/>
      <c r="G1560" s="169"/>
      <c r="H1560" s="170"/>
      <c r="I1560" s="169" t="s">
        <v>82</v>
      </c>
      <c r="J1560" s="169"/>
      <c r="K1560" s="169"/>
      <c r="L1560" s="169"/>
      <c r="M1560" s="169" t="s">
        <v>5</v>
      </c>
      <c r="N1560" s="169"/>
      <c r="O1560" s="171" t="s">
        <v>94</v>
      </c>
      <c r="P1560" s="170" t="s">
        <v>84</v>
      </c>
      <c r="Q1560" s="170" t="s">
        <v>85</v>
      </c>
      <c r="R1560" s="171" t="s">
        <v>94</v>
      </c>
      <c r="T1560" s="178"/>
      <c r="U1560" s="178"/>
      <c r="V1560" s="178"/>
    </row>
    <row r="1561" spans="1:22" x14ac:dyDescent="0.15">
      <c r="A1561" s="188"/>
      <c r="B1561" s="51"/>
      <c r="C1561" s="51"/>
      <c r="D1561" s="51"/>
      <c r="E1561" s="51"/>
      <c r="G1561" s="169"/>
      <c r="H1561" s="170"/>
      <c r="I1561" s="78" t="s">
        <v>91</v>
      </c>
      <c r="J1561" s="78" t="s">
        <v>86</v>
      </c>
      <c r="K1561" s="78" t="s">
        <v>83</v>
      </c>
      <c r="L1561" s="78" t="s">
        <v>84</v>
      </c>
      <c r="M1561" s="78" t="s">
        <v>92</v>
      </c>
      <c r="N1561" s="78" t="s">
        <v>85</v>
      </c>
      <c r="O1561" s="172"/>
      <c r="P1561" s="170"/>
      <c r="Q1561" s="170"/>
      <c r="R1561" s="172"/>
      <c r="T1561" s="178"/>
      <c r="U1561" s="178"/>
      <c r="V1561" s="178"/>
    </row>
    <row r="1562" spans="1:22" x14ac:dyDescent="0.15">
      <c r="A1562" s="188"/>
      <c r="B1562" s="71" t="s">
        <v>21</v>
      </c>
      <c r="C1562" s="176"/>
      <c r="D1562" s="176"/>
      <c r="G1562" s="74">
        <v>4</v>
      </c>
      <c r="H1562" s="85"/>
      <c r="I1562" s="85"/>
      <c r="J1562" s="86"/>
      <c r="K1562" s="86"/>
      <c r="L1562" s="87"/>
      <c r="M1562" s="85"/>
      <c r="N1562" s="87"/>
      <c r="O1562" s="86"/>
      <c r="P1562" s="88"/>
      <c r="Q1562" s="88"/>
      <c r="R1562" s="89"/>
      <c r="T1562" s="38" t="str">
        <f>IF(H1562="","",1)</f>
        <v/>
      </c>
      <c r="U1562" s="38" t="str">
        <f>IF(COUNTIF(T1562:T1573,"&gt;0")=0,"",1)</f>
        <v/>
      </c>
      <c r="V1562" s="38" t="str">
        <f>IF(U1562=1,COUNTIF(U$10:U1562,"&gt;0"),"")</f>
        <v/>
      </c>
    </row>
    <row r="1563" spans="1:22" x14ac:dyDescent="0.15">
      <c r="A1563" s="188"/>
      <c r="B1563" s="71" t="s">
        <v>154</v>
      </c>
      <c r="C1563" s="179"/>
      <c r="D1563" s="179"/>
      <c r="G1563" s="74">
        <v>5</v>
      </c>
      <c r="H1563" s="85"/>
      <c r="I1563" s="85"/>
      <c r="J1563" s="86"/>
      <c r="K1563" s="86"/>
      <c r="L1563" s="87"/>
      <c r="M1563" s="85"/>
      <c r="N1563" s="87"/>
      <c r="O1563" s="86"/>
      <c r="P1563" s="88"/>
      <c r="Q1563" s="88"/>
      <c r="R1563" s="89"/>
      <c r="T1563" s="38" t="str">
        <f t="shared" ref="T1563:T1573" si="97">IF(H1563="","",1)</f>
        <v/>
      </c>
    </row>
    <row r="1564" spans="1:22" x14ac:dyDescent="0.15">
      <c r="A1564" s="188"/>
      <c r="B1564" s="72" t="s">
        <v>101</v>
      </c>
      <c r="C1564" s="177"/>
      <c r="D1564" s="177"/>
      <c r="G1564" s="74">
        <v>6</v>
      </c>
      <c r="H1564" s="85"/>
      <c r="I1564" s="85"/>
      <c r="J1564" s="86"/>
      <c r="K1564" s="86"/>
      <c r="L1564" s="87"/>
      <c r="M1564" s="85"/>
      <c r="N1564" s="87"/>
      <c r="O1564" s="86"/>
      <c r="P1564" s="88"/>
      <c r="Q1564" s="88"/>
      <c r="R1564" s="89"/>
      <c r="T1564" s="38" t="str">
        <f t="shared" si="97"/>
        <v/>
      </c>
    </row>
    <row r="1565" spans="1:22" x14ac:dyDescent="0.15">
      <c r="A1565" s="188"/>
      <c r="B1565" s="165" t="s">
        <v>102</v>
      </c>
      <c r="C1565" s="182"/>
      <c r="D1565" s="182"/>
      <c r="E1565" s="182"/>
      <c r="G1565" s="74">
        <v>7</v>
      </c>
      <c r="H1565" s="85"/>
      <c r="I1565" s="85"/>
      <c r="J1565" s="86"/>
      <c r="K1565" s="86"/>
      <c r="L1565" s="87"/>
      <c r="M1565" s="85"/>
      <c r="N1565" s="87"/>
      <c r="O1565" s="86"/>
      <c r="P1565" s="88"/>
      <c r="Q1565" s="88"/>
      <c r="R1565" s="89"/>
      <c r="T1565" s="38" t="str">
        <f t="shared" si="97"/>
        <v/>
      </c>
    </row>
    <row r="1566" spans="1:22" x14ac:dyDescent="0.15">
      <c r="A1566" s="188"/>
      <c r="B1566" s="166"/>
      <c r="C1566" s="183"/>
      <c r="D1566" s="183"/>
      <c r="E1566" s="183"/>
      <c r="G1566" s="74">
        <v>8</v>
      </c>
      <c r="H1566" s="85"/>
      <c r="I1566" s="85"/>
      <c r="J1566" s="86"/>
      <c r="K1566" s="86"/>
      <c r="L1566" s="87"/>
      <c r="M1566" s="85"/>
      <c r="N1566" s="87"/>
      <c r="O1566" s="86"/>
      <c r="P1566" s="88"/>
      <c r="Q1566" s="88"/>
      <c r="R1566" s="89"/>
      <c r="T1566" s="38" t="str">
        <f t="shared" si="97"/>
        <v/>
      </c>
    </row>
    <row r="1567" spans="1:22" x14ac:dyDescent="0.15">
      <c r="A1567" s="188"/>
      <c r="G1567" s="74">
        <v>9</v>
      </c>
      <c r="H1567" s="85"/>
      <c r="I1567" s="85"/>
      <c r="J1567" s="86"/>
      <c r="K1567" s="86"/>
      <c r="L1567" s="87"/>
      <c r="M1567" s="85"/>
      <c r="N1567" s="87"/>
      <c r="O1567" s="86"/>
      <c r="P1567" s="88"/>
      <c r="Q1567" s="88"/>
      <c r="R1567" s="89"/>
      <c r="T1567" s="38" t="str">
        <f t="shared" si="97"/>
        <v/>
      </c>
    </row>
    <row r="1568" spans="1:22" x14ac:dyDescent="0.15">
      <c r="A1568" s="188"/>
      <c r="G1568" s="74">
        <v>10</v>
      </c>
      <c r="H1568" s="85"/>
      <c r="I1568" s="85"/>
      <c r="J1568" s="86"/>
      <c r="K1568" s="86"/>
      <c r="L1568" s="87"/>
      <c r="M1568" s="85"/>
      <c r="N1568" s="87"/>
      <c r="O1568" s="86"/>
      <c r="P1568" s="88"/>
      <c r="Q1568" s="88"/>
      <c r="R1568" s="89"/>
      <c r="T1568" s="38" t="str">
        <f t="shared" si="97"/>
        <v/>
      </c>
    </row>
    <row r="1569" spans="1:22" x14ac:dyDescent="0.15">
      <c r="A1569" s="188"/>
      <c r="G1569" s="74">
        <v>11</v>
      </c>
      <c r="H1569" s="85"/>
      <c r="I1569" s="85"/>
      <c r="J1569" s="86"/>
      <c r="K1569" s="86"/>
      <c r="L1569" s="87"/>
      <c r="M1569" s="85"/>
      <c r="N1569" s="87"/>
      <c r="O1569" s="86"/>
      <c r="P1569" s="88"/>
      <c r="Q1569" s="88"/>
      <c r="R1569" s="89"/>
      <c r="T1569" s="38" t="str">
        <f t="shared" si="97"/>
        <v/>
      </c>
    </row>
    <row r="1570" spans="1:22" x14ac:dyDescent="0.15">
      <c r="A1570" s="188"/>
      <c r="G1570" s="74">
        <v>12</v>
      </c>
      <c r="H1570" s="85"/>
      <c r="I1570" s="85"/>
      <c r="J1570" s="86"/>
      <c r="K1570" s="86"/>
      <c r="L1570" s="87"/>
      <c r="M1570" s="85"/>
      <c r="N1570" s="87"/>
      <c r="O1570" s="86"/>
      <c r="P1570" s="88"/>
      <c r="Q1570" s="88"/>
      <c r="R1570" s="89"/>
      <c r="T1570" s="38" t="str">
        <f t="shared" si="97"/>
        <v/>
      </c>
    </row>
    <row r="1571" spans="1:22" x14ac:dyDescent="0.15">
      <c r="A1571" s="188"/>
      <c r="G1571" s="74">
        <v>1</v>
      </c>
      <c r="H1571" s="85"/>
      <c r="I1571" s="85"/>
      <c r="J1571" s="86"/>
      <c r="K1571" s="86"/>
      <c r="L1571" s="87"/>
      <c r="M1571" s="85"/>
      <c r="N1571" s="87"/>
      <c r="O1571" s="86"/>
      <c r="P1571" s="88"/>
      <c r="Q1571" s="88"/>
      <c r="R1571" s="89"/>
      <c r="T1571" s="38" t="str">
        <f t="shared" si="97"/>
        <v/>
      </c>
    </row>
    <row r="1572" spans="1:22" x14ac:dyDescent="0.15">
      <c r="A1572" s="188"/>
      <c r="G1572" s="74">
        <v>2</v>
      </c>
      <c r="H1572" s="85"/>
      <c r="I1572" s="85"/>
      <c r="J1572" s="86"/>
      <c r="K1572" s="86"/>
      <c r="L1572" s="87"/>
      <c r="M1572" s="85"/>
      <c r="N1572" s="87"/>
      <c r="O1572" s="86"/>
      <c r="P1572" s="88"/>
      <c r="Q1572" s="88"/>
      <c r="R1572" s="89"/>
      <c r="T1572" s="38" t="str">
        <f t="shared" si="97"/>
        <v/>
      </c>
    </row>
    <row r="1573" spans="1:22" x14ac:dyDescent="0.15">
      <c r="A1573" s="188"/>
      <c r="G1573" s="74">
        <v>3</v>
      </c>
      <c r="H1573" s="85"/>
      <c r="I1573" s="85"/>
      <c r="J1573" s="86"/>
      <c r="K1573" s="86"/>
      <c r="L1573" s="87"/>
      <c r="M1573" s="85"/>
      <c r="N1573" s="87"/>
      <c r="O1573" s="86"/>
      <c r="P1573" s="88"/>
      <c r="Q1573" s="88"/>
      <c r="R1573" s="89"/>
      <c r="T1573" s="38" t="str">
        <f t="shared" si="97"/>
        <v/>
      </c>
    </row>
    <row r="1574" spans="1:22" x14ac:dyDescent="0.15">
      <c r="A1574" s="188"/>
    </row>
    <row r="1575" spans="1:22" x14ac:dyDescent="0.15">
      <c r="A1575" s="188">
        <v>99</v>
      </c>
      <c r="B1575" s="71" t="s">
        <v>98</v>
      </c>
      <c r="C1575" s="181" t="str">
        <f>IF(C1559="","",C1559)</f>
        <v/>
      </c>
      <c r="D1575" s="181"/>
      <c r="E1575" s="181"/>
      <c r="G1575" s="169" t="s">
        <v>93</v>
      </c>
      <c r="H1575" s="170" t="s">
        <v>81</v>
      </c>
      <c r="I1575" s="169" t="s">
        <v>87</v>
      </c>
      <c r="J1575" s="169"/>
      <c r="K1575" s="169"/>
      <c r="L1575" s="169"/>
      <c r="M1575" s="169"/>
      <c r="N1575" s="169"/>
      <c r="O1575" s="169"/>
      <c r="P1575" s="169" t="s">
        <v>88</v>
      </c>
      <c r="Q1575" s="169"/>
      <c r="R1575" s="169"/>
      <c r="T1575" s="178" t="s">
        <v>96</v>
      </c>
      <c r="U1575" s="178" t="s">
        <v>95</v>
      </c>
      <c r="V1575" s="178" t="s">
        <v>97</v>
      </c>
    </row>
    <row r="1576" spans="1:22" ht="16.5" customHeight="1" x14ac:dyDescent="0.15">
      <c r="A1576" s="188"/>
      <c r="B1576" s="71" t="s">
        <v>99</v>
      </c>
      <c r="C1576" s="76" t="str">
        <f>IF(C1560="","",C1560)</f>
        <v/>
      </c>
      <c r="D1576" s="77" t="str">
        <f>IF(D1560="","",D1560)</f>
        <v/>
      </c>
      <c r="E1576" s="75"/>
      <c r="G1576" s="169"/>
      <c r="H1576" s="170"/>
      <c r="I1576" s="169" t="s">
        <v>82</v>
      </c>
      <c r="J1576" s="169"/>
      <c r="K1576" s="169"/>
      <c r="L1576" s="169"/>
      <c r="M1576" s="169" t="s">
        <v>5</v>
      </c>
      <c r="N1576" s="169"/>
      <c r="O1576" s="171" t="s">
        <v>94</v>
      </c>
      <c r="P1576" s="170" t="s">
        <v>84</v>
      </c>
      <c r="Q1576" s="170" t="s">
        <v>85</v>
      </c>
      <c r="R1576" s="171" t="s">
        <v>94</v>
      </c>
      <c r="T1576" s="178"/>
      <c r="U1576" s="178"/>
      <c r="V1576" s="178"/>
    </row>
    <row r="1577" spans="1:22" x14ac:dyDescent="0.15">
      <c r="A1577" s="188"/>
      <c r="B1577" s="51"/>
      <c r="C1577" s="51"/>
      <c r="D1577" s="51"/>
      <c r="E1577" s="51"/>
      <c r="G1577" s="169"/>
      <c r="H1577" s="170"/>
      <c r="I1577" s="78" t="s">
        <v>91</v>
      </c>
      <c r="J1577" s="78" t="s">
        <v>86</v>
      </c>
      <c r="K1577" s="78" t="s">
        <v>83</v>
      </c>
      <c r="L1577" s="78" t="s">
        <v>84</v>
      </c>
      <c r="M1577" s="78" t="s">
        <v>92</v>
      </c>
      <c r="N1577" s="78" t="s">
        <v>85</v>
      </c>
      <c r="O1577" s="172"/>
      <c r="P1577" s="170"/>
      <c r="Q1577" s="170"/>
      <c r="R1577" s="172"/>
      <c r="T1577" s="178"/>
      <c r="U1577" s="178"/>
      <c r="V1577" s="178"/>
    </row>
    <row r="1578" spans="1:22" x14ac:dyDescent="0.15">
      <c r="A1578" s="188"/>
      <c r="B1578" s="71" t="s">
        <v>21</v>
      </c>
      <c r="C1578" s="176"/>
      <c r="D1578" s="176"/>
      <c r="G1578" s="74">
        <v>4</v>
      </c>
      <c r="H1578" s="85"/>
      <c r="I1578" s="85"/>
      <c r="J1578" s="86"/>
      <c r="K1578" s="86"/>
      <c r="L1578" s="87"/>
      <c r="M1578" s="85"/>
      <c r="N1578" s="87"/>
      <c r="O1578" s="86"/>
      <c r="P1578" s="88"/>
      <c r="Q1578" s="88"/>
      <c r="R1578" s="89"/>
      <c r="T1578" s="38" t="str">
        <f>IF(H1578="","",1)</f>
        <v/>
      </c>
      <c r="U1578" s="38" t="str">
        <f>IF(COUNTIF(T1578:T1589,"&gt;0")=0,"",1)</f>
        <v/>
      </c>
      <c r="V1578" s="38" t="str">
        <f>IF(U1578=1,COUNTIF(U$10:U1578,"&gt;0"),"")</f>
        <v/>
      </c>
    </row>
    <row r="1579" spans="1:22" x14ac:dyDescent="0.15">
      <c r="A1579" s="188"/>
      <c r="B1579" s="71" t="s">
        <v>154</v>
      </c>
      <c r="C1579" s="179"/>
      <c r="D1579" s="179"/>
      <c r="G1579" s="74">
        <v>5</v>
      </c>
      <c r="H1579" s="85"/>
      <c r="I1579" s="85"/>
      <c r="J1579" s="86"/>
      <c r="K1579" s="86"/>
      <c r="L1579" s="87"/>
      <c r="M1579" s="85"/>
      <c r="N1579" s="87"/>
      <c r="O1579" s="86"/>
      <c r="P1579" s="88"/>
      <c r="Q1579" s="88"/>
      <c r="R1579" s="89"/>
      <c r="T1579" s="38" t="str">
        <f t="shared" ref="T1579:T1589" si="98">IF(H1579="","",1)</f>
        <v/>
      </c>
    </row>
    <row r="1580" spans="1:22" x14ac:dyDescent="0.15">
      <c r="A1580" s="188"/>
      <c r="B1580" s="72" t="s">
        <v>101</v>
      </c>
      <c r="C1580" s="177"/>
      <c r="D1580" s="177"/>
      <c r="G1580" s="74">
        <v>6</v>
      </c>
      <c r="H1580" s="85"/>
      <c r="I1580" s="85"/>
      <c r="J1580" s="86"/>
      <c r="K1580" s="86"/>
      <c r="L1580" s="87"/>
      <c r="M1580" s="85"/>
      <c r="N1580" s="87"/>
      <c r="O1580" s="86"/>
      <c r="P1580" s="88"/>
      <c r="Q1580" s="88"/>
      <c r="R1580" s="89"/>
      <c r="T1580" s="38" t="str">
        <f t="shared" si="98"/>
        <v/>
      </c>
    </row>
    <row r="1581" spans="1:22" x14ac:dyDescent="0.15">
      <c r="A1581" s="188"/>
      <c r="B1581" s="165" t="s">
        <v>102</v>
      </c>
      <c r="C1581" s="182"/>
      <c r="D1581" s="182"/>
      <c r="E1581" s="182"/>
      <c r="G1581" s="74">
        <v>7</v>
      </c>
      <c r="H1581" s="85"/>
      <c r="I1581" s="85"/>
      <c r="J1581" s="86"/>
      <c r="K1581" s="86"/>
      <c r="L1581" s="87"/>
      <c r="M1581" s="85"/>
      <c r="N1581" s="87"/>
      <c r="O1581" s="86"/>
      <c r="P1581" s="88"/>
      <c r="Q1581" s="88"/>
      <c r="R1581" s="89"/>
      <c r="T1581" s="38" t="str">
        <f t="shared" si="98"/>
        <v/>
      </c>
    </row>
    <row r="1582" spans="1:22" x14ac:dyDescent="0.15">
      <c r="A1582" s="188"/>
      <c r="B1582" s="166"/>
      <c r="C1582" s="183"/>
      <c r="D1582" s="183"/>
      <c r="E1582" s="183"/>
      <c r="G1582" s="74">
        <v>8</v>
      </c>
      <c r="H1582" s="85"/>
      <c r="I1582" s="85"/>
      <c r="J1582" s="86"/>
      <c r="K1582" s="86"/>
      <c r="L1582" s="87"/>
      <c r="M1582" s="85"/>
      <c r="N1582" s="87"/>
      <c r="O1582" s="86"/>
      <c r="P1582" s="88"/>
      <c r="Q1582" s="88"/>
      <c r="R1582" s="89"/>
      <c r="T1582" s="38" t="str">
        <f t="shared" si="98"/>
        <v/>
      </c>
    </row>
    <row r="1583" spans="1:22" x14ac:dyDescent="0.15">
      <c r="A1583" s="188"/>
      <c r="G1583" s="74">
        <v>9</v>
      </c>
      <c r="H1583" s="85"/>
      <c r="I1583" s="85"/>
      <c r="J1583" s="86"/>
      <c r="K1583" s="86"/>
      <c r="L1583" s="87"/>
      <c r="M1583" s="85"/>
      <c r="N1583" s="87"/>
      <c r="O1583" s="86"/>
      <c r="P1583" s="88"/>
      <c r="Q1583" s="88"/>
      <c r="R1583" s="89"/>
      <c r="T1583" s="38" t="str">
        <f t="shared" si="98"/>
        <v/>
      </c>
    </row>
    <row r="1584" spans="1:22" x14ac:dyDescent="0.15">
      <c r="A1584" s="188"/>
      <c r="G1584" s="74">
        <v>10</v>
      </c>
      <c r="H1584" s="85"/>
      <c r="I1584" s="85"/>
      <c r="J1584" s="86"/>
      <c r="K1584" s="86"/>
      <c r="L1584" s="87"/>
      <c r="M1584" s="85"/>
      <c r="N1584" s="87"/>
      <c r="O1584" s="86"/>
      <c r="P1584" s="88"/>
      <c r="Q1584" s="88"/>
      <c r="R1584" s="89"/>
      <c r="T1584" s="38" t="str">
        <f t="shared" si="98"/>
        <v/>
      </c>
    </row>
    <row r="1585" spans="1:22" x14ac:dyDescent="0.15">
      <c r="A1585" s="188"/>
      <c r="G1585" s="74">
        <v>11</v>
      </c>
      <c r="H1585" s="85"/>
      <c r="I1585" s="85"/>
      <c r="J1585" s="86"/>
      <c r="K1585" s="86"/>
      <c r="L1585" s="87"/>
      <c r="M1585" s="85"/>
      <c r="N1585" s="87"/>
      <c r="O1585" s="86"/>
      <c r="P1585" s="88"/>
      <c r="Q1585" s="88"/>
      <c r="R1585" s="89"/>
      <c r="T1585" s="38" t="str">
        <f t="shared" si="98"/>
        <v/>
      </c>
    </row>
    <row r="1586" spans="1:22" x14ac:dyDescent="0.15">
      <c r="A1586" s="188"/>
      <c r="G1586" s="74">
        <v>12</v>
      </c>
      <c r="H1586" s="85"/>
      <c r="I1586" s="85"/>
      <c r="J1586" s="86"/>
      <c r="K1586" s="86"/>
      <c r="L1586" s="87"/>
      <c r="M1586" s="85"/>
      <c r="N1586" s="87"/>
      <c r="O1586" s="86"/>
      <c r="P1586" s="88"/>
      <c r="Q1586" s="88"/>
      <c r="R1586" s="89"/>
      <c r="T1586" s="38" t="str">
        <f t="shared" si="98"/>
        <v/>
      </c>
    </row>
    <row r="1587" spans="1:22" x14ac:dyDescent="0.15">
      <c r="A1587" s="188"/>
      <c r="G1587" s="74">
        <v>1</v>
      </c>
      <c r="H1587" s="85"/>
      <c r="I1587" s="85"/>
      <c r="J1587" s="86"/>
      <c r="K1587" s="86"/>
      <c r="L1587" s="87"/>
      <c r="M1587" s="85"/>
      <c r="N1587" s="87"/>
      <c r="O1587" s="86"/>
      <c r="P1587" s="88"/>
      <c r="Q1587" s="88"/>
      <c r="R1587" s="89"/>
      <c r="T1587" s="38" t="str">
        <f t="shared" si="98"/>
        <v/>
      </c>
    </row>
    <row r="1588" spans="1:22" x14ac:dyDescent="0.15">
      <c r="A1588" s="188"/>
      <c r="G1588" s="74">
        <v>2</v>
      </c>
      <c r="H1588" s="85"/>
      <c r="I1588" s="85"/>
      <c r="J1588" s="86"/>
      <c r="K1588" s="86"/>
      <c r="L1588" s="87"/>
      <c r="M1588" s="85"/>
      <c r="N1588" s="87"/>
      <c r="O1588" s="86"/>
      <c r="P1588" s="88"/>
      <c r="Q1588" s="88"/>
      <c r="R1588" s="89"/>
      <c r="T1588" s="38" t="str">
        <f t="shared" si="98"/>
        <v/>
      </c>
    </row>
    <row r="1589" spans="1:22" x14ac:dyDescent="0.15">
      <c r="A1589" s="188"/>
      <c r="G1589" s="74">
        <v>3</v>
      </c>
      <c r="H1589" s="85"/>
      <c r="I1589" s="85"/>
      <c r="J1589" s="86"/>
      <c r="K1589" s="86"/>
      <c r="L1589" s="87"/>
      <c r="M1589" s="85"/>
      <c r="N1589" s="87"/>
      <c r="O1589" s="86"/>
      <c r="P1589" s="88"/>
      <c r="Q1589" s="88"/>
      <c r="R1589" s="89"/>
      <c r="T1589" s="38" t="str">
        <f t="shared" si="98"/>
        <v/>
      </c>
    </row>
    <row r="1590" spans="1:22" x14ac:dyDescent="0.15">
      <c r="A1590" s="188"/>
    </row>
    <row r="1591" spans="1:22" x14ac:dyDescent="0.15">
      <c r="A1591" s="188">
        <v>100</v>
      </c>
      <c r="B1591" s="71" t="s">
        <v>98</v>
      </c>
      <c r="C1591" s="181" t="str">
        <f>IF(C1575="","",C1575)</f>
        <v/>
      </c>
      <c r="D1591" s="181"/>
      <c r="E1591" s="181"/>
      <c r="G1591" s="169" t="s">
        <v>93</v>
      </c>
      <c r="H1591" s="170" t="s">
        <v>81</v>
      </c>
      <c r="I1591" s="169" t="s">
        <v>87</v>
      </c>
      <c r="J1591" s="169"/>
      <c r="K1591" s="169"/>
      <c r="L1591" s="169"/>
      <c r="M1591" s="169"/>
      <c r="N1591" s="169"/>
      <c r="O1591" s="169"/>
      <c r="P1591" s="169" t="s">
        <v>88</v>
      </c>
      <c r="Q1591" s="169"/>
      <c r="R1591" s="169"/>
      <c r="T1591" s="178" t="s">
        <v>96</v>
      </c>
      <c r="U1591" s="178" t="s">
        <v>95</v>
      </c>
      <c r="V1591" s="178" t="s">
        <v>97</v>
      </c>
    </row>
    <row r="1592" spans="1:22" ht="16.5" customHeight="1" x14ac:dyDescent="0.15">
      <c r="A1592" s="188"/>
      <c r="B1592" s="71" t="s">
        <v>99</v>
      </c>
      <c r="C1592" s="76" t="str">
        <f>IF(C1576="","",C1576)</f>
        <v/>
      </c>
      <c r="D1592" s="77" t="str">
        <f>IF(D1576="","",D1576)</f>
        <v/>
      </c>
      <c r="E1592" s="75"/>
      <c r="G1592" s="169"/>
      <c r="H1592" s="170"/>
      <c r="I1592" s="169" t="s">
        <v>82</v>
      </c>
      <c r="J1592" s="169"/>
      <c r="K1592" s="169"/>
      <c r="L1592" s="169"/>
      <c r="M1592" s="169" t="s">
        <v>5</v>
      </c>
      <c r="N1592" s="169"/>
      <c r="O1592" s="171" t="s">
        <v>94</v>
      </c>
      <c r="P1592" s="170" t="s">
        <v>84</v>
      </c>
      <c r="Q1592" s="170" t="s">
        <v>85</v>
      </c>
      <c r="R1592" s="171" t="s">
        <v>94</v>
      </c>
      <c r="T1592" s="178"/>
      <c r="U1592" s="178"/>
      <c r="V1592" s="178"/>
    </row>
    <row r="1593" spans="1:22" x14ac:dyDescent="0.15">
      <c r="A1593" s="188"/>
      <c r="B1593" s="51"/>
      <c r="C1593" s="51"/>
      <c r="D1593" s="51"/>
      <c r="E1593" s="51"/>
      <c r="G1593" s="169"/>
      <c r="H1593" s="170"/>
      <c r="I1593" s="78" t="s">
        <v>91</v>
      </c>
      <c r="J1593" s="78" t="s">
        <v>86</v>
      </c>
      <c r="K1593" s="78" t="s">
        <v>83</v>
      </c>
      <c r="L1593" s="78" t="s">
        <v>84</v>
      </c>
      <c r="M1593" s="78" t="s">
        <v>92</v>
      </c>
      <c r="N1593" s="78" t="s">
        <v>85</v>
      </c>
      <c r="O1593" s="172"/>
      <c r="P1593" s="170"/>
      <c r="Q1593" s="170"/>
      <c r="R1593" s="172"/>
      <c r="T1593" s="178"/>
      <c r="U1593" s="178"/>
      <c r="V1593" s="178"/>
    </row>
    <row r="1594" spans="1:22" x14ac:dyDescent="0.15">
      <c r="A1594" s="188"/>
      <c r="B1594" s="71" t="s">
        <v>21</v>
      </c>
      <c r="C1594" s="176"/>
      <c r="D1594" s="176"/>
      <c r="G1594" s="74">
        <v>4</v>
      </c>
      <c r="H1594" s="85"/>
      <c r="I1594" s="85"/>
      <c r="J1594" s="86"/>
      <c r="K1594" s="86"/>
      <c r="L1594" s="87"/>
      <c r="M1594" s="85"/>
      <c r="N1594" s="87"/>
      <c r="O1594" s="86"/>
      <c r="P1594" s="88"/>
      <c r="Q1594" s="88"/>
      <c r="R1594" s="89"/>
      <c r="T1594" s="38" t="str">
        <f>IF(H1594="","",1)</f>
        <v/>
      </c>
      <c r="U1594" s="38" t="str">
        <f>IF(COUNTIF(T1594:T1605,"&gt;0")=0,"",1)</f>
        <v/>
      </c>
      <c r="V1594" s="38" t="str">
        <f>IF(U1594=1,COUNTIF(U$10:U1594,"&gt;0"),"")</f>
        <v/>
      </c>
    </row>
    <row r="1595" spans="1:22" x14ac:dyDescent="0.15">
      <c r="A1595" s="188"/>
      <c r="B1595" s="71" t="s">
        <v>154</v>
      </c>
      <c r="C1595" s="179"/>
      <c r="D1595" s="179"/>
      <c r="G1595" s="74">
        <v>5</v>
      </c>
      <c r="H1595" s="85"/>
      <c r="I1595" s="85"/>
      <c r="J1595" s="86"/>
      <c r="K1595" s="86"/>
      <c r="L1595" s="87"/>
      <c r="M1595" s="85"/>
      <c r="N1595" s="87"/>
      <c r="O1595" s="86"/>
      <c r="P1595" s="88"/>
      <c r="Q1595" s="88"/>
      <c r="R1595" s="89"/>
      <c r="T1595" s="38" t="str">
        <f t="shared" ref="T1595:T1605" si="99">IF(H1595="","",1)</f>
        <v/>
      </c>
    </row>
    <row r="1596" spans="1:22" x14ac:dyDescent="0.15">
      <c r="A1596" s="188"/>
      <c r="B1596" s="72" t="s">
        <v>101</v>
      </c>
      <c r="C1596" s="177"/>
      <c r="D1596" s="177"/>
      <c r="G1596" s="74">
        <v>6</v>
      </c>
      <c r="H1596" s="85"/>
      <c r="I1596" s="85"/>
      <c r="J1596" s="86"/>
      <c r="K1596" s="86"/>
      <c r="L1596" s="87"/>
      <c r="M1596" s="85"/>
      <c r="N1596" s="87"/>
      <c r="O1596" s="86"/>
      <c r="P1596" s="88"/>
      <c r="Q1596" s="88"/>
      <c r="R1596" s="89"/>
      <c r="T1596" s="38" t="str">
        <f t="shared" si="99"/>
        <v/>
      </c>
    </row>
    <row r="1597" spans="1:22" x14ac:dyDescent="0.15">
      <c r="A1597" s="188"/>
      <c r="B1597" s="165" t="s">
        <v>102</v>
      </c>
      <c r="C1597" s="182"/>
      <c r="D1597" s="182"/>
      <c r="E1597" s="182"/>
      <c r="G1597" s="74">
        <v>7</v>
      </c>
      <c r="H1597" s="85"/>
      <c r="I1597" s="85"/>
      <c r="J1597" s="86"/>
      <c r="K1597" s="86"/>
      <c r="L1597" s="87"/>
      <c r="M1597" s="85"/>
      <c r="N1597" s="87"/>
      <c r="O1597" s="86"/>
      <c r="P1597" s="88"/>
      <c r="Q1597" s="88"/>
      <c r="R1597" s="89"/>
      <c r="T1597" s="38" t="str">
        <f t="shared" si="99"/>
        <v/>
      </c>
    </row>
    <row r="1598" spans="1:22" x14ac:dyDescent="0.15">
      <c r="A1598" s="188"/>
      <c r="B1598" s="166"/>
      <c r="C1598" s="183"/>
      <c r="D1598" s="183"/>
      <c r="E1598" s="183"/>
      <c r="G1598" s="74">
        <v>8</v>
      </c>
      <c r="H1598" s="85"/>
      <c r="I1598" s="85"/>
      <c r="J1598" s="86"/>
      <c r="K1598" s="86"/>
      <c r="L1598" s="87"/>
      <c r="M1598" s="85"/>
      <c r="N1598" s="87"/>
      <c r="O1598" s="86"/>
      <c r="P1598" s="88"/>
      <c r="Q1598" s="88"/>
      <c r="R1598" s="89"/>
      <c r="T1598" s="38" t="str">
        <f t="shared" si="99"/>
        <v/>
      </c>
    </row>
    <row r="1599" spans="1:22" x14ac:dyDescent="0.15">
      <c r="A1599" s="188"/>
      <c r="G1599" s="74">
        <v>9</v>
      </c>
      <c r="H1599" s="85"/>
      <c r="I1599" s="85"/>
      <c r="J1599" s="86"/>
      <c r="K1599" s="86"/>
      <c r="L1599" s="87"/>
      <c r="M1599" s="85"/>
      <c r="N1599" s="87"/>
      <c r="O1599" s="86"/>
      <c r="P1599" s="88"/>
      <c r="Q1599" s="88"/>
      <c r="R1599" s="89"/>
      <c r="T1599" s="38" t="str">
        <f t="shared" si="99"/>
        <v/>
      </c>
    </row>
    <row r="1600" spans="1:22" x14ac:dyDescent="0.15">
      <c r="A1600" s="188"/>
      <c r="G1600" s="74">
        <v>10</v>
      </c>
      <c r="H1600" s="85"/>
      <c r="I1600" s="85"/>
      <c r="J1600" s="86"/>
      <c r="K1600" s="86"/>
      <c r="L1600" s="87"/>
      <c r="M1600" s="85"/>
      <c r="N1600" s="87"/>
      <c r="O1600" s="86"/>
      <c r="P1600" s="88"/>
      <c r="Q1600" s="88"/>
      <c r="R1600" s="89"/>
      <c r="T1600" s="38" t="str">
        <f t="shared" si="99"/>
        <v/>
      </c>
    </row>
    <row r="1601" spans="1:20" x14ac:dyDescent="0.15">
      <c r="A1601" s="188"/>
      <c r="G1601" s="74">
        <v>11</v>
      </c>
      <c r="H1601" s="85"/>
      <c r="I1601" s="85"/>
      <c r="J1601" s="86"/>
      <c r="K1601" s="86"/>
      <c r="L1601" s="87"/>
      <c r="M1601" s="85"/>
      <c r="N1601" s="87"/>
      <c r="O1601" s="86"/>
      <c r="P1601" s="88"/>
      <c r="Q1601" s="88"/>
      <c r="R1601" s="89"/>
      <c r="T1601" s="38" t="str">
        <f t="shared" si="99"/>
        <v/>
      </c>
    </row>
    <row r="1602" spans="1:20" x14ac:dyDescent="0.15">
      <c r="A1602" s="188"/>
      <c r="G1602" s="74">
        <v>12</v>
      </c>
      <c r="H1602" s="85"/>
      <c r="I1602" s="85"/>
      <c r="J1602" s="86"/>
      <c r="K1602" s="86"/>
      <c r="L1602" s="87"/>
      <c r="M1602" s="85"/>
      <c r="N1602" s="87"/>
      <c r="O1602" s="86"/>
      <c r="P1602" s="88"/>
      <c r="Q1602" s="88"/>
      <c r="R1602" s="89"/>
      <c r="T1602" s="38" t="str">
        <f t="shared" si="99"/>
        <v/>
      </c>
    </row>
    <row r="1603" spans="1:20" x14ac:dyDescent="0.15">
      <c r="A1603" s="188"/>
      <c r="G1603" s="74">
        <v>1</v>
      </c>
      <c r="H1603" s="85"/>
      <c r="I1603" s="85"/>
      <c r="J1603" s="86"/>
      <c r="K1603" s="86"/>
      <c r="L1603" s="87"/>
      <c r="M1603" s="85"/>
      <c r="N1603" s="87"/>
      <c r="O1603" s="86"/>
      <c r="P1603" s="88"/>
      <c r="Q1603" s="88"/>
      <c r="R1603" s="89"/>
      <c r="T1603" s="38" t="str">
        <f t="shared" si="99"/>
        <v/>
      </c>
    </row>
    <row r="1604" spans="1:20" x14ac:dyDescent="0.15">
      <c r="A1604" s="188"/>
      <c r="G1604" s="74">
        <v>2</v>
      </c>
      <c r="H1604" s="85"/>
      <c r="I1604" s="85"/>
      <c r="J1604" s="86"/>
      <c r="K1604" s="86"/>
      <c r="L1604" s="87"/>
      <c r="M1604" s="85"/>
      <c r="N1604" s="87"/>
      <c r="O1604" s="86"/>
      <c r="P1604" s="88"/>
      <c r="Q1604" s="88"/>
      <c r="R1604" s="89"/>
      <c r="T1604" s="38" t="str">
        <f t="shared" si="99"/>
        <v/>
      </c>
    </row>
    <row r="1605" spans="1:20" x14ac:dyDescent="0.15">
      <c r="A1605" s="188"/>
      <c r="G1605" s="74">
        <v>3</v>
      </c>
      <c r="H1605" s="85"/>
      <c r="I1605" s="85"/>
      <c r="J1605" s="86"/>
      <c r="K1605" s="86"/>
      <c r="L1605" s="87"/>
      <c r="M1605" s="85"/>
      <c r="N1605" s="87"/>
      <c r="O1605" s="86"/>
      <c r="P1605" s="88"/>
      <c r="Q1605" s="88"/>
      <c r="R1605" s="89"/>
      <c r="T1605" s="38" t="str">
        <f t="shared" si="99"/>
        <v/>
      </c>
    </row>
    <row r="1606" spans="1:20" x14ac:dyDescent="0.15">
      <c r="A1606" s="188"/>
    </row>
  </sheetData>
  <sheetProtection algorithmName="SHA-512" hashValue="Q28UOvWKzS26swvXPF/sjyA1o7I4TfqW8HCXfLlUxMKCq6WtpJTRhA9uJy40mitSkh54Ex4Txn23Szti3EcgjA==" saltValue="tPNmt1vthh7XUmdOggNVxA==" spinCount="100000" sheet="1" objects="1" scenarios="1"/>
  <mergeCells count="2000">
    <mergeCell ref="B1533:B1534"/>
    <mergeCell ref="C1533:E1534"/>
    <mergeCell ref="B1549:B1550"/>
    <mergeCell ref="C1549:E1550"/>
    <mergeCell ref="B1565:B1566"/>
    <mergeCell ref="C1565:E1566"/>
    <mergeCell ref="B1581:B1582"/>
    <mergeCell ref="C1581:E1582"/>
    <mergeCell ref="B1597:B1598"/>
    <mergeCell ref="C1597:E1598"/>
    <mergeCell ref="B1373:B1374"/>
    <mergeCell ref="C1373:E1374"/>
    <mergeCell ref="B1389:B1390"/>
    <mergeCell ref="C1389:E1390"/>
    <mergeCell ref="B1405:B1406"/>
    <mergeCell ref="C1405:E1406"/>
    <mergeCell ref="B1421:B1422"/>
    <mergeCell ref="C1421:E1422"/>
    <mergeCell ref="B1437:B1438"/>
    <mergeCell ref="C1437:E1438"/>
    <mergeCell ref="B1453:B1454"/>
    <mergeCell ref="C1453:E1454"/>
    <mergeCell ref="B1469:B1470"/>
    <mergeCell ref="C1469:E1470"/>
    <mergeCell ref="B1485:B1486"/>
    <mergeCell ref="C1485:E1486"/>
    <mergeCell ref="B1501:B1502"/>
    <mergeCell ref="C1501:E1502"/>
    <mergeCell ref="C1594:D1594"/>
    <mergeCell ref="C1595:D1595"/>
    <mergeCell ref="B1245:B1246"/>
    <mergeCell ref="C1245:E1246"/>
    <mergeCell ref="B1261:B1262"/>
    <mergeCell ref="C1261:E1262"/>
    <mergeCell ref="B1277:B1278"/>
    <mergeCell ref="C1277:E1278"/>
    <mergeCell ref="B1293:B1294"/>
    <mergeCell ref="C1293:E1294"/>
    <mergeCell ref="B1309:B1310"/>
    <mergeCell ref="C1309:E1310"/>
    <mergeCell ref="B1325:B1326"/>
    <mergeCell ref="C1325:E1326"/>
    <mergeCell ref="B1341:B1342"/>
    <mergeCell ref="C1341:E1342"/>
    <mergeCell ref="B1357:B1358"/>
    <mergeCell ref="C1357:E1358"/>
    <mergeCell ref="B1517:B1518"/>
    <mergeCell ref="C1517:E1518"/>
    <mergeCell ref="B1101:B1102"/>
    <mergeCell ref="C1101:E1102"/>
    <mergeCell ref="B1117:B1118"/>
    <mergeCell ref="C1117:E1118"/>
    <mergeCell ref="B1133:B1134"/>
    <mergeCell ref="C1133:E1134"/>
    <mergeCell ref="B1149:B1150"/>
    <mergeCell ref="C1149:E1150"/>
    <mergeCell ref="B1165:B1166"/>
    <mergeCell ref="C1165:E1166"/>
    <mergeCell ref="B1181:B1182"/>
    <mergeCell ref="C1181:E1182"/>
    <mergeCell ref="B1197:B1198"/>
    <mergeCell ref="C1197:E1198"/>
    <mergeCell ref="B1213:B1214"/>
    <mergeCell ref="C1213:E1214"/>
    <mergeCell ref="B1229:B1230"/>
    <mergeCell ref="C1229:E1230"/>
    <mergeCell ref="B941:B942"/>
    <mergeCell ref="C941:E942"/>
    <mergeCell ref="B957:B958"/>
    <mergeCell ref="C957:E958"/>
    <mergeCell ref="B973:B974"/>
    <mergeCell ref="C973:E974"/>
    <mergeCell ref="B989:B990"/>
    <mergeCell ref="C989:E990"/>
    <mergeCell ref="B1005:B1006"/>
    <mergeCell ref="C1005:E1006"/>
    <mergeCell ref="B1021:B1022"/>
    <mergeCell ref="C1021:E1022"/>
    <mergeCell ref="B1037:B1038"/>
    <mergeCell ref="C1037:E1038"/>
    <mergeCell ref="B1053:B1054"/>
    <mergeCell ref="C1053:E1054"/>
    <mergeCell ref="B1069:B1070"/>
    <mergeCell ref="C1069:E1070"/>
    <mergeCell ref="C1031:E1031"/>
    <mergeCell ref="C971:D971"/>
    <mergeCell ref="C972:D972"/>
    <mergeCell ref="B797:B798"/>
    <mergeCell ref="C797:E798"/>
    <mergeCell ref="B813:B814"/>
    <mergeCell ref="C813:E814"/>
    <mergeCell ref="B829:B830"/>
    <mergeCell ref="C829:E830"/>
    <mergeCell ref="B845:B846"/>
    <mergeCell ref="C845:E846"/>
    <mergeCell ref="B861:B862"/>
    <mergeCell ref="C861:E862"/>
    <mergeCell ref="B877:B878"/>
    <mergeCell ref="C877:E878"/>
    <mergeCell ref="B893:B894"/>
    <mergeCell ref="C893:E894"/>
    <mergeCell ref="B909:B910"/>
    <mergeCell ref="C909:E910"/>
    <mergeCell ref="B925:B926"/>
    <mergeCell ref="C925:E926"/>
    <mergeCell ref="C823:E823"/>
    <mergeCell ref="B653:B654"/>
    <mergeCell ref="C653:E654"/>
    <mergeCell ref="B669:B670"/>
    <mergeCell ref="C669:E670"/>
    <mergeCell ref="B685:B686"/>
    <mergeCell ref="C685:E686"/>
    <mergeCell ref="B701:B702"/>
    <mergeCell ref="C701:E702"/>
    <mergeCell ref="B717:B718"/>
    <mergeCell ref="C717:E718"/>
    <mergeCell ref="B733:B734"/>
    <mergeCell ref="C733:E734"/>
    <mergeCell ref="B749:B750"/>
    <mergeCell ref="C749:E750"/>
    <mergeCell ref="B765:B766"/>
    <mergeCell ref="C765:E766"/>
    <mergeCell ref="B781:B782"/>
    <mergeCell ref="C781:E782"/>
    <mergeCell ref="C778:D778"/>
    <mergeCell ref="C763:D763"/>
    <mergeCell ref="C764:D764"/>
    <mergeCell ref="C775:E775"/>
    <mergeCell ref="C746:D746"/>
    <mergeCell ref="C731:D731"/>
    <mergeCell ref="C732:D732"/>
    <mergeCell ref="C743:E743"/>
    <mergeCell ref="C714:D714"/>
    <mergeCell ref="C699:D699"/>
    <mergeCell ref="C700:D700"/>
    <mergeCell ref="C711:E711"/>
    <mergeCell ref="C682:D682"/>
    <mergeCell ref="C667:D667"/>
    <mergeCell ref="B445:B446"/>
    <mergeCell ref="B461:B462"/>
    <mergeCell ref="B477:B478"/>
    <mergeCell ref="C477:E478"/>
    <mergeCell ref="B493:B494"/>
    <mergeCell ref="B509:B510"/>
    <mergeCell ref="B525:B526"/>
    <mergeCell ref="B541:B542"/>
    <mergeCell ref="B557:B558"/>
    <mergeCell ref="B573:B574"/>
    <mergeCell ref="B589:B590"/>
    <mergeCell ref="B605:B606"/>
    <mergeCell ref="B621:B622"/>
    <mergeCell ref="B637:B638"/>
    <mergeCell ref="C637:E638"/>
    <mergeCell ref="C634:D634"/>
    <mergeCell ref="C619:D619"/>
    <mergeCell ref="C620:D620"/>
    <mergeCell ref="C631:E631"/>
    <mergeCell ref="C602:D602"/>
    <mergeCell ref="C587:D587"/>
    <mergeCell ref="C588:D588"/>
    <mergeCell ref="C599:E599"/>
    <mergeCell ref="C570:D570"/>
    <mergeCell ref="C555:D555"/>
    <mergeCell ref="C556:D556"/>
    <mergeCell ref="C567:E567"/>
    <mergeCell ref="C538:D538"/>
    <mergeCell ref="C523:D523"/>
    <mergeCell ref="C524:D524"/>
    <mergeCell ref="C506:D506"/>
    <mergeCell ref="C491:D491"/>
    <mergeCell ref="B157:B158"/>
    <mergeCell ref="C157:E158"/>
    <mergeCell ref="C173:E174"/>
    <mergeCell ref="C189:E190"/>
    <mergeCell ref="C205:E206"/>
    <mergeCell ref="C221:E222"/>
    <mergeCell ref="C237:E238"/>
    <mergeCell ref="C253:E254"/>
    <mergeCell ref="C269:E270"/>
    <mergeCell ref="C285:E286"/>
    <mergeCell ref="C301:E302"/>
    <mergeCell ref="C333:E334"/>
    <mergeCell ref="C349:E350"/>
    <mergeCell ref="C365:E366"/>
    <mergeCell ref="C381:E382"/>
    <mergeCell ref="C397:E398"/>
    <mergeCell ref="C413:E414"/>
    <mergeCell ref="B173:B174"/>
    <mergeCell ref="B189:B190"/>
    <mergeCell ref="B205:B206"/>
    <mergeCell ref="B221:B222"/>
    <mergeCell ref="B237:B238"/>
    <mergeCell ref="B253:B254"/>
    <mergeCell ref="B269:B270"/>
    <mergeCell ref="B285:B286"/>
    <mergeCell ref="B301:B302"/>
    <mergeCell ref="B317:B318"/>
    <mergeCell ref="C317:E318"/>
    <mergeCell ref="B333:B334"/>
    <mergeCell ref="B349:B350"/>
    <mergeCell ref="B365:B366"/>
    <mergeCell ref="B381:B382"/>
    <mergeCell ref="B45:B46"/>
    <mergeCell ref="B29:B30"/>
    <mergeCell ref="C29:E30"/>
    <mergeCell ref="B13:B14"/>
    <mergeCell ref="C13:E14"/>
    <mergeCell ref="B61:B62"/>
    <mergeCell ref="C61:E62"/>
    <mergeCell ref="B77:B78"/>
    <mergeCell ref="C77:E78"/>
    <mergeCell ref="B93:B94"/>
    <mergeCell ref="C93:E94"/>
    <mergeCell ref="B109:B110"/>
    <mergeCell ref="C109:E110"/>
    <mergeCell ref="B125:B126"/>
    <mergeCell ref="C125:E126"/>
    <mergeCell ref="B141:B142"/>
    <mergeCell ref="C141:E142"/>
    <mergeCell ref="C26:D26"/>
    <mergeCell ref="C27:D27"/>
    <mergeCell ref="C28:D28"/>
    <mergeCell ref="C45:E46"/>
    <mergeCell ref="C58:D58"/>
    <mergeCell ref="C59:D59"/>
    <mergeCell ref="C60:D60"/>
    <mergeCell ref="C74:D74"/>
    <mergeCell ref="C75:D75"/>
    <mergeCell ref="C76:D76"/>
    <mergeCell ref="C90:D90"/>
    <mergeCell ref="C91:D91"/>
    <mergeCell ref="C92:D92"/>
    <mergeCell ref="C106:D106"/>
    <mergeCell ref="C107:D107"/>
    <mergeCell ref="T1591:T1593"/>
    <mergeCell ref="U1591:U1593"/>
    <mergeCell ref="V1591:V1593"/>
    <mergeCell ref="I1592:L1592"/>
    <mergeCell ref="M1592:N1592"/>
    <mergeCell ref="O1592:O1593"/>
    <mergeCell ref="P1592:P1593"/>
    <mergeCell ref="Q1592:Q1593"/>
    <mergeCell ref="R1592:R1593"/>
    <mergeCell ref="C1578:D1578"/>
    <mergeCell ref="C1579:D1579"/>
    <mergeCell ref="C1580:D1580"/>
    <mergeCell ref="C1591:E1591"/>
    <mergeCell ref="G1591:G1593"/>
    <mergeCell ref="H1591:H1593"/>
    <mergeCell ref="I1591:O1591"/>
    <mergeCell ref="P1591:R1591"/>
    <mergeCell ref="T1575:T1577"/>
    <mergeCell ref="U1575:U1577"/>
    <mergeCell ref="V1575:V1577"/>
    <mergeCell ref="I1576:L1576"/>
    <mergeCell ref="M1576:N1576"/>
    <mergeCell ref="O1576:O1577"/>
    <mergeCell ref="P1576:P1577"/>
    <mergeCell ref="Q1576:Q1577"/>
    <mergeCell ref="R1576:R1577"/>
    <mergeCell ref="C1562:D1562"/>
    <mergeCell ref="C1563:D1563"/>
    <mergeCell ref="C1564:D1564"/>
    <mergeCell ref="C1575:E1575"/>
    <mergeCell ref="G1575:G1577"/>
    <mergeCell ref="H1575:H1577"/>
    <mergeCell ref="I1575:O1575"/>
    <mergeCell ref="P1575:R1575"/>
    <mergeCell ref="T1559:T1561"/>
    <mergeCell ref="U1559:U1561"/>
    <mergeCell ref="V1559:V1561"/>
    <mergeCell ref="I1560:L1560"/>
    <mergeCell ref="M1560:N1560"/>
    <mergeCell ref="O1560:O1561"/>
    <mergeCell ref="P1560:P1561"/>
    <mergeCell ref="Q1560:Q1561"/>
    <mergeCell ref="R1560:R1561"/>
    <mergeCell ref="C1546:D1546"/>
    <mergeCell ref="C1547:D1547"/>
    <mergeCell ref="C1548:D1548"/>
    <mergeCell ref="C1559:E1559"/>
    <mergeCell ref="G1559:G1561"/>
    <mergeCell ref="H1559:H1561"/>
    <mergeCell ref="I1559:O1559"/>
    <mergeCell ref="P1559:R1559"/>
    <mergeCell ref="T1543:T1545"/>
    <mergeCell ref="U1543:U1545"/>
    <mergeCell ref="V1543:V1545"/>
    <mergeCell ref="I1544:L1544"/>
    <mergeCell ref="M1544:N1544"/>
    <mergeCell ref="O1544:O1545"/>
    <mergeCell ref="P1544:P1545"/>
    <mergeCell ref="Q1544:Q1545"/>
    <mergeCell ref="R1544:R1545"/>
    <mergeCell ref="C1530:D1530"/>
    <mergeCell ref="C1531:D1531"/>
    <mergeCell ref="C1532:D1532"/>
    <mergeCell ref="C1543:E1543"/>
    <mergeCell ref="G1543:G1545"/>
    <mergeCell ref="H1543:H1545"/>
    <mergeCell ref="I1543:O1543"/>
    <mergeCell ref="P1543:R1543"/>
    <mergeCell ref="T1527:T1529"/>
    <mergeCell ref="U1527:U1529"/>
    <mergeCell ref="V1527:V1529"/>
    <mergeCell ref="I1528:L1528"/>
    <mergeCell ref="M1528:N1528"/>
    <mergeCell ref="O1528:O1529"/>
    <mergeCell ref="P1528:P1529"/>
    <mergeCell ref="Q1528:Q1529"/>
    <mergeCell ref="R1528:R1529"/>
    <mergeCell ref="C1514:D1514"/>
    <mergeCell ref="C1515:D1515"/>
    <mergeCell ref="C1516:D1516"/>
    <mergeCell ref="C1527:E1527"/>
    <mergeCell ref="G1527:G1529"/>
    <mergeCell ref="H1527:H1529"/>
    <mergeCell ref="I1527:O1527"/>
    <mergeCell ref="P1527:R1527"/>
    <mergeCell ref="T1511:T1513"/>
    <mergeCell ref="U1511:U1513"/>
    <mergeCell ref="V1511:V1513"/>
    <mergeCell ref="I1512:L1512"/>
    <mergeCell ref="M1512:N1512"/>
    <mergeCell ref="O1512:O1513"/>
    <mergeCell ref="P1512:P1513"/>
    <mergeCell ref="Q1512:Q1513"/>
    <mergeCell ref="R1512:R1513"/>
    <mergeCell ref="C1498:D1498"/>
    <mergeCell ref="C1499:D1499"/>
    <mergeCell ref="C1500:D1500"/>
    <mergeCell ref="C1511:E1511"/>
    <mergeCell ref="G1511:G1513"/>
    <mergeCell ref="H1511:H1513"/>
    <mergeCell ref="I1511:O1511"/>
    <mergeCell ref="P1511:R1511"/>
    <mergeCell ref="T1495:T1497"/>
    <mergeCell ref="U1495:U1497"/>
    <mergeCell ref="V1495:V1497"/>
    <mergeCell ref="I1496:L1496"/>
    <mergeCell ref="M1496:N1496"/>
    <mergeCell ref="O1496:O1497"/>
    <mergeCell ref="P1496:P1497"/>
    <mergeCell ref="Q1496:Q1497"/>
    <mergeCell ref="R1496:R1497"/>
    <mergeCell ref="C1482:D1482"/>
    <mergeCell ref="C1483:D1483"/>
    <mergeCell ref="C1484:D1484"/>
    <mergeCell ref="C1495:E1495"/>
    <mergeCell ref="G1495:G1497"/>
    <mergeCell ref="H1495:H1497"/>
    <mergeCell ref="I1495:O1495"/>
    <mergeCell ref="P1495:R1495"/>
    <mergeCell ref="T1479:T1481"/>
    <mergeCell ref="U1479:U1481"/>
    <mergeCell ref="V1479:V1481"/>
    <mergeCell ref="I1480:L1480"/>
    <mergeCell ref="M1480:N1480"/>
    <mergeCell ref="O1480:O1481"/>
    <mergeCell ref="P1480:P1481"/>
    <mergeCell ref="Q1480:Q1481"/>
    <mergeCell ref="R1480:R1481"/>
    <mergeCell ref="C1466:D1466"/>
    <mergeCell ref="C1467:D1467"/>
    <mergeCell ref="C1468:D1468"/>
    <mergeCell ref="C1479:E1479"/>
    <mergeCell ref="G1479:G1481"/>
    <mergeCell ref="H1479:H1481"/>
    <mergeCell ref="I1479:O1479"/>
    <mergeCell ref="P1479:R1479"/>
    <mergeCell ref="T1463:T1465"/>
    <mergeCell ref="U1463:U1465"/>
    <mergeCell ref="V1463:V1465"/>
    <mergeCell ref="I1464:L1464"/>
    <mergeCell ref="M1464:N1464"/>
    <mergeCell ref="O1464:O1465"/>
    <mergeCell ref="P1464:P1465"/>
    <mergeCell ref="Q1464:Q1465"/>
    <mergeCell ref="R1464:R1465"/>
    <mergeCell ref="C1450:D1450"/>
    <mergeCell ref="C1451:D1451"/>
    <mergeCell ref="C1452:D1452"/>
    <mergeCell ref="C1463:E1463"/>
    <mergeCell ref="G1463:G1465"/>
    <mergeCell ref="H1463:H1465"/>
    <mergeCell ref="I1463:O1463"/>
    <mergeCell ref="P1463:R1463"/>
    <mergeCell ref="T1447:T1449"/>
    <mergeCell ref="U1447:U1449"/>
    <mergeCell ref="V1447:V1449"/>
    <mergeCell ref="I1448:L1448"/>
    <mergeCell ref="M1448:N1448"/>
    <mergeCell ref="O1448:O1449"/>
    <mergeCell ref="P1448:P1449"/>
    <mergeCell ref="Q1448:Q1449"/>
    <mergeCell ref="R1448:R1449"/>
    <mergeCell ref="C1434:D1434"/>
    <mergeCell ref="C1435:D1435"/>
    <mergeCell ref="C1436:D1436"/>
    <mergeCell ref="C1447:E1447"/>
    <mergeCell ref="G1447:G1449"/>
    <mergeCell ref="H1447:H1449"/>
    <mergeCell ref="I1447:O1447"/>
    <mergeCell ref="P1447:R1447"/>
    <mergeCell ref="T1431:T1433"/>
    <mergeCell ref="U1431:U1433"/>
    <mergeCell ref="V1431:V1433"/>
    <mergeCell ref="I1432:L1432"/>
    <mergeCell ref="M1432:N1432"/>
    <mergeCell ref="O1432:O1433"/>
    <mergeCell ref="P1432:P1433"/>
    <mergeCell ref="Q1432:Q1433"/>
    <mergeCell ref="R1432:R1433"/>
    <mergeCell ref="C1418:D1418"/>
    <mergeCell ref="C1419:D1419"/>
    <mergeCell ref="C1420:D1420"/>
    <mergeCell ref="C1431:E1431"/>
    <mergeCell ref="G1431:G1433"/>
    <mergeCell ref="H1431:H1433"/>
    <mergeCell ref="I1431:O1431"/>
    <mergeCell ref="P1431:R1431"/>
    <mergeCell ref="T1415:T1417"/>
    <mergeCell ref="U1415:U1417"/>
    <mergeCell ref="V1415:V1417"/>
    <mergeCell ref="I1416:L1416"/>
    <mergeCell ref="M1416:N1416"/>
    <mergeCell ref="O1416:O1417"/>
    <mergeCell ref="P1416:P1417"/>
    <mergeCell ref="Q1416:Q1417"/>
    <mergeCell ref="R1416:R1417"/>
    <mergeCell ref="C1402:D1402"/>
    <mergeCell ref="C1403:D1403"/>
    <mergeCell ref="C1404:D1404"/>
    <mergeCell ref="C1415:E1415"/>
    <mergeCell ref="G1415:G1417"/>
    <mergeCell ref="H1415:H1417"/>
    <mergeCell ref="I1415:O1415"/>
    <mergeCell ref="P1415:R1415"/>
    <mergeCell ref="T1399:T1401"/>
    <mergeCell ref="U1399:U1401"/>
    <mergeCell ref="V1399:V1401"/>
    <mergeCell ref="I1400:L1400"/>
    <mergeCell ref="M1400:N1400"/>
    <mergeCell ref="O1400:O1401"/>
    <mergeCell ref="P1400:P1401"/>
    <mergeCell ref="Q1400:Q1401"/>
    <mergeCell ref="R1400:R1401"/>
    <mergeCell ref="C1386:D1386"/>
    <mergeCell ref="C1387:D1387"/>
    <mergeCell ref="C1388:D1388"/>
    <mergeCell ref="C1399:E1399"/>
    <mergeCell ref="G1399:G1401"/>
    <mergeCell ref="H1399:H1401"/>
    <mergeCell ref="I1399:O1399"/>
    <mergeCell ref="P1399:R1399"/>
    <mergeCell ref="T1383:T1385"/>
    <mergeCell ref="U1383:U1385"/>
    <mergeCell ref="V1383:V1385"/>
    <mergeCell ref="I1384:L1384"/>
    <mergeCell ref="M1384:N1384"/>
    <mergeCell ref="O1384:O1385"/>
    <mergeCell ref="P1384:P1385"/>
    <mergeCell ref="Q1384:Q1385"/>
    <mergeCell ref="R1384:R1385"/>
    <mergeCell ref="C1370:D1370"/>
    <mergeCell ref="C1371:D1371"/>
    <mergeCell ref="C1372:D1372"/>
    <mergeCell ref="C1383:E1383"/>
    <mergeCell ref="G1383:G1385"/>
    <mergeCell ref="H1383:H1385"/>
    <mergeCell ref="I1383:O1383"/>
    <mergeCell ref="P1383:R1383"/>
    <mergeCell ref="T1367:T1369"/>
    <mergeCell ref="U1367:U1369"/>
    <mergeCell ref="V1367:V1369"/>
    <mergeCell ref="I1368:L1368"/>
    <mergeCell ref="M1368:N1368"/>
    <mergeCell ref="O1368:O1369"/>
    <mergeCell ref="P1368:P1369"/>
    <mergeCell ref="Q1368:Q1369"/>
    <mergeCell ref="R1368:R1369"/>
    <mergeCell ref="C1354:D1354"/>
    <mergeCell ref="C1355:D1355"/>
    <mergeCell ref="C1356:D1356"/>
    <mergeCell ref="C1367:E1367"/>
    <mergeCell ref="G1367:G1369"/>
    <mergeCell ref="H1367:H1369"/>
    <mergeCell ref="I1367:O1367"/>
    <mergeCell ref="P1367:R1367"/>
    <mergeCell ref="T1351:T1353"/>
    <mergeCell ref="U1351:U1353"/>
    <mergeCell ref="V1351:V1353"/>
    <mergeCell ref="I1352:L1352"/>
    <mergeCell ref="M1352:N1352"/>
    <mergeCell ref="O1352:O1353"/>
    <mergeCell ref="P1352:P1353"/>
    <mergeCell ref="Q1352:Q1353"/>
    <mergeCell ref="R1352:R1353"/>
    <mergeCell ref="C1338:D1338"/>
    <mergeCell ref="C1339:D1339"/>
    <mergeCell ref="C1340:D1340"/>
    <mergeCell ref="C1351:E1351"/>
    <mergeCell ref="G1351:G1353"/>
    <mergeCell ref="H1351:H1353"/>
    <mergeCell ref="I1351:O1351"/>
    <mergeCell ref="P1351:R1351"/>
    <mergeCell ref="T1335:T1337"/>
    <mergeCell ref="U1335:U1337"/>
    <mergeCell ref="V1335:V1337"/>
    <mergeCell ref="I1336:L1336"/>
    <mergeCell ref="M1336:N1336"/>
    <mergeCell ref="O1336:O1337"/>
    <mergeCell ref="P1336:P1337"/>
    <mergeCell ref="Q1336:Q1337"/>
    <mergeCell ref="R1336:R1337"/>
    <mergeCell ref="C1322:D1322"/>
    <mergeCell ref="C1323:D1323"/>
    <mergeCell ref="C1324:D1324"/>
    <mergeCell ref="C1335:E1335"/>
    <mergeCell ref="G1335:G1337"/>
    <mergeCell ref="H1335:H1337"/>
    <mergeCell ref="I1335:O1335"/>
    <mergeCell ref="P1335:R1335"/>
    <mergeCell ref="T1319:T1321"/>
    <mergeCell ref="U1319:U1321"/>
    <mergeCell ref="V1319:V1321"/>
    <mergeCell ref="I1320:L1320"/>
    <mergeCell ref="M1320:N1320"/>
    <mergeCell ref="O1320:O1321"/>
    <mergeCell ref="P1320:P1321"/>
    <mergeCell ref="Q1320:Q1321"/>
    <mergeCell ref="R1320:R1321"/>
    <mergeCell ref="C1306:D1306"/>
    <mergeCell ref="C1307:D1307"/>
    <mergeCell ref="C1308:D1308"/>
    <mergeCell ref="C1319:E1319"/>
    <mergeCell ref="G1319:G1321"/>
    <mergeCell ref="H1319:H1321"/>
    <mergeCell ref="I1319:O1319"/>
    <mergeCell ref="P1319:R1319"/>
    <mergeCell ref="T1303:T1305"/>
    <mergeCell ref="U1303:U1305"/>
    <mergeCell ref="V1303:V1305"/>
    <mergeCell ref="I1304:L1304"/>
    <mergeCell ref="M1304:N1304"/>
    <mergeCell ref="O1304:O1305"/>
    <mergeCell ref="P1304:P1305"/>
    <mergeCell ref="Q1304:Q1305"/>
    <mergeCell ref="R1304:R1305"/>
    <mergeCell ref="C1290:D1290"/>
    <mergeCell ref="C1291:D1291"/>
    <mergeCell ref="C1292:D1292"/>
    <mergeCell ref="C1303:E1303"/>
    <mergeCell ref="G1303:G1305"/>
    <mergeCell ref="H1303:H1305"/>
    <mergeCell ref="I1303:O1303"/>
    <mergeCell ref="P1303:R1303"/>
    <mergeCell ref="T1287:T1289"/>
    <mergeCell ref="U1287:U1289"/>
    <mergeCell ref="V1287:V1289"/>
    <mergeCell ref="I1288:L1288"/>
    <mergeCell ref="M1288:N1288"/>
    <mergeCell ref="O1288:O1289"/>
    <mergeCell ref="P1288:P1289"/>
    <mergeCell ref="Q1288:Q1289"/>
    <mergeCell ref="R1288:R1289"/>
    <mergeCell ref="C1274:D1274"/>
    <mergeCell ref="C1275:D1275"/>
    <mergeCell ref="C1276:D1276"/>
    <mergeCell ref="C1287:E1287"/>
    <mergeCell ref="G1287:G1289"/>
    <mergeCell ref="H1287:H1289"/>
    <mergeCell ref="I1287:O1287"/>
    <mergeCell ref="P1287:R1287"/>
    <mergeCell ref="T1271:T1273"/>
    <mergeCell ref="U1271:U1273"/>
    <mergeCell ref="V1271:V1273"/>
    <mergeCell ref="I1272:L1272"/>
    <mergeCell ref="M1272:N1272"/>
    <mergeCell ref="O1272:O1273"/>
    <mergeCell ref="P1272:P1273"/>
    <mergeCell ref="Q1272:Q1273"/>
    <mergeCell ref="R1272:R1273"/>
    <mergeCell ref="C1258:D1258"/>
    <mergeCell ref="C1259:D1259"/>
    <mergeCell ref="C1260:D1260"/>
    <mergeCell ref="C1271:E1271"/>
    <mergeCell ref="G1271:G1273"/>
    <mergeCell ref="H1271:H1273"/>
    <mergeCell ref="I1271:O1271"/>
    <mergeCell ref="P1271:R1271"/>
    <mergeCell ref="T1255:T1257"/>
    <mergeCell ref="U1255:U1257"/>
    <mergeCell ref="V1255:V1257"/>
    <mergeCell ref="I1256:L1256"/>
    <mergeCell ref="M1256:N1256"/>
    <mergeCell ref="O1256:O1257"/>
    <mergeCell ref="P1256:P1257"/>
    <mergeCell ref="Q1256:Q1257"/>
    <mergeCell ref="R1256:R1257"/>
    <mergeCell ref="C1242:D1242"/>
    <mergeCell ref="C1243:D1243"/>
    <mergeCell ref="C1244:D1244"/>
    <mergeCell ref="C1255:E1255"/>
    <mergeCell ref="G1255:G1257"/>
    <mergeCell ref="H1255:H1257"/>
    <mergeCell ref="I1255:O1255"/>
    <mergeCell ref="P1255:R1255"/>
    <mergeCell ref="T1239:T1241"/>
    <mergeCell ref="U1239:U1241"/>
    <mergeCell ref="V1239:V1241"/>
    <mergeCell ref="I1240:L1240"/>
    <mergeCell ref="M1240:N1240"/>
    <mergeCell ref="O1240:O1241"/>
    <mergeCell ref="P1240:P1241"/>
    <mergeCell ref="Q1240:Q1241"/>
    <mergeCell ref="R1240:R1241"/>
    <mergeCell ref="C1226:D1226"/>
    <mergeCell ref="C1227:D1227"/>
    <mergeCell ref="C1228:D1228"/>
    <mergeCell ref="C1239:E1239"/>
    <mergeCell ref="G1239:G1241"/>
    <mergeCell ref="H1239:H1241"/>
    <mergeCell ref="I1239:O1239"/>
    <mergeCell ref="P1239:R1239"/>
    <mergeCell ref="T1223:T1225"/>
    <mergeCell ref="U1223:U1225"/>
    <mergeCell ref="V1223:V1225"/>
    <mergeCell ref="I1224:L1224"/>
    <mergeCell ref="M1224:N1224"/>
    <mergeCell ref="O1224:O1225"/>
    <mergeCell ref="P1224:P1225"/>
    <mergeCell ref="Q1224:Q1225"/>
    <mergeCell ref="R1224:R1225"/>
    <mergeCell ref="C1210:D1210"/>
    <mergeCell ref="C1211:D1211"/>
    <mergeCell ref="C1212:D1212"/>
    <mergeCell ref="C1223:E1223"/>
    <mergeCell ref="G1223:G1225"/>
    <mergeCell ref="H1223:H1225"/>
    <mergeCell ref="I1223:O1223"/>
    <mergeCell ref="P1223:R1223"/>
    <mergeCell ref="T1207:T1209"/>
    <mergeCell ref="U1207:U1209"/>
    <mergeCell ref="V1207:V1209"/>
    <mergeCell ref="I1208:L1208"/>
    <mergeCell ref="M1208:N1208"/>
    <mergeCell ref="O1208:O1209"/>
    <mergeCell ref="P1208:P1209"/>
    <mergeCell ref="Q1208:Q1209"/>
    <mergeCell ref="R1208:R1209"/>
    <mergeCell ref="C1194:D1194"/>
    <mergeCell ref="C1195:D1195"/>
    <mergeCell ref="C1196:D1196"/>
    <mergeCell ref="C1207:E1207"/>
    <mergeCell ref="G1207:G1209"/>
    <mergeCell ref="H1207:H1209"/>
    <mergeCell ref="I1207:O1207"/>
    <mergeCell ref="P1207:R1207"/>
    <mergeCell ref="T1191:T1193"/>
    <mergeCell ref="U1191:U1193"/>
    <mergeCell ref="V1191:V1193"/>
    <mergeCell ref="I1192:L1192"/>
    <mergeCell ref="M1192:N1192"/>
    <mergeCell ref="O1192:O1193"/>
    <mergeCell ref="P1192:P1193"/>
    <mergeCell ref="Q1192:Q1193"/>
    <mergeCell ref="R1192:R1193"/>
    <mergeCell ref="C1178:D1178"/>
    <mergeCell ref="C1179:D1179"/>
    <mergeCell ref="C1180:D1180"/>
    <mergeCell ref="C1191:E1191"/>
    <mergeCell ref="G1191:G1193"/>
    <mergeCell ref="H1191:H1193"/>
    <mergeCell ref="I1191:O1191"/>
    <mergeCell ref="P1191:R1191"/>
    <mergeCell ref="T1175:T1177"/>
    <mergeCell ref="U1175:U1177"/>
    <mergeCell ref="V1175:V1177"/>
    <mergeCell ref="I1176:L1176"/>
    <mergeCell ref="M1176:N1176"/>
    <mergeCell ref="O1176:O1177"/>
    <mergeCell ref="P1176:P1177"/>
    <mergeCell ref="Q1176:Q1177"/>
    <mergeCell ref="R1176:R1177"/>
    <mergeCell ref="C1162:D1162"/>
    <mergeCell ref="C1163:D1163"/>
    <mergeCell ref="C1164:D1164"/>
    <mergeCell ref="C1175:E1175"/>
    <mergeCell ref="G1175:G1177"/>
    <mergeCell ref="H1175:H1177"/>
    <mergeCell ref="I1175:O1175"/>
    <mergeCell ref="P1175:R1175"/>
    <mergeCell ref="T1159:T1161"/>
    <mergeCell ref="U1159:U1161"/>
    <mergeCell ref="V1159:V1161"/>
    <mergeCell ref="I1160:L1160"/>
    <mergeCell ref="M1160:N1160"/>
    <mergeCell ref="O1160:O1161"/>
    <mergeCell ref="P1160:P1161"/>
    <mergeCell ref="Q1160:Q1161"/>
    <mergeCell ref="R1160:R1161"/>
    <mergeCell ref="C1146:D1146"/>
    <mergeCell ref="C1147:D1147"/>
    <mergeCell ref="C1148:D1148"/>
    <mergeCell ref="C1159:E1159"/>
    <mergeCell ref="G1159:G1161"/>
    <mergeCell ref="H1159:H1161"/>
    <mergeCell ref="I1159:O1159"/>
    <mergeCell ref="P1159:R1159"/>
    <mergeCell ref="T1143:T1145"/>
    <mergeCell ref="U1143:U1145"/>
    <mergeCell ref="V1143:V1145"/>
    <mergeCell ref="I1144:L1144"/>
    <mergeCell ref="M1144:N1144"/>
    <mergeCell ref="O1144:O1145"/>
    <mergeCell ref="P1144:P1145"/>
    <mergeCell ref="Q1144:Q1145"/>
    <mergeCell ref="R1144:R1145"/>
    <mergeCell ref="C1130:D1130"/>
    <mergeCell ref="C1131:D1131"/>
    <mergeCell ref="C1132:D1132"/>
    <mergeCell ref="C1143:E1143"/>
    <mergeCell ref="G1143:G1145"/>
    <mergeCell ref="H1143:H1145"/>
    <mergeCell ref="I1143:O1143"/>
    <mergeCell ref="P1143:R1143"/>
    <mergeCell ref="T1127:T1129"/>
    <mergeCell ref="U1127:U1129"/>
    <mergeCell ref="V1127:V1129"/>
    <mergeCell ref="I1128:L1128"/>
    <mergeCell ref="M1128:N1128"/>
    <mergeCell ref="O1128:O1129"/>
    <mergeCell ref="P1128:P1129"/>
    <mergeCell ref="Q1128:Q1129"/>
    <mergeCell ref="R1128:R1129"/>
    <mergeCell ref="C1114:D1114"/>
    <mergeCell ref="C1115:D1115"/>
    <mergeCell ref="C1116:D1116"/>
    <mergeCell ref="C1127:E1127"/>
    <mergeCell ref="G1127:G1129"/>
    <mergeCell ref="H1127:H1129"/>
    <mergeCell ref="I1127:O1127"/>
    <mergeCell ref="P1127:R1127"/>
    <mergeCell ref="T1111:T1113"/>
    <mergeCell ref="U1111:U1113"/>
    <mergeCell ref="V1111:V1113"/>
    <mergeCell ref="I1112:L1112"/>
    <mergeCell ref="M1112:N1112"/>
    <mergeCell ref="O1112:O1113"/>
    <mergeCell ref="P1112:P1113"/>
    <mergeCell ref="Q1112:Q1113"/>
    <mergeCell ref="R1112:R1113"/>
    <mergeCell ref="C1098:D1098"/>
    <mergeCell ref="C1099:D1099"/>
    <mergeCell ref="C1100:D1100"/>
    <mergeCell ref="C1111:E1111"/>
    <mergeCell ref="G1111:G1113"/>
    <mergeCell ref="H1111:H1113"/>
    <mergeCell ref="I1111:O1111"/>
    <mergeCell ref="P1111:R1111"/>
    <mergeCell ref="T1095:T1097"/>
    <mergeCell ref="U1095:U1097"/>
    <mergeCell ref="V1095:V1097"/>
    <mergeCell ref="I1096:L1096"/>
    <mergeCell ref="M1096:N1096"/>
    <mergeCell ref="O1096:O1097"/>
    <mergeCell ref="P1096:P1097"/>
    <mergeCell ref="Q1096:Q1097"/>
    <mergeCell ref="R1096:R1097"/>
    <mergeCell ref="C1082:D1082"/>
    <mergeCell ref="C1083:D1083"/>
    <mergeCell ref="C1084:D1084"/>
    <mergeCell ref="C1095:E1095"/>
    <mergeCell ref="G1095:G1097"/>
    <mergeCell ref="H1095:H1097"/>
    <mergeCell ref="I1095:O1095"/>
    <mergeCell ref="P1095:R1095"/>
    <mergeCell ref="C1085:E1086"/>
    <mergeCell ref="T1079:T1081"/>
    <mergeCell ref="U1079:U1081"/>
    <mergeCell ref="V1079:V1081"/>
    <mergeCell ref="I1080:L1080"/>
    <mergeCell ref="M1080:N1080"/>
    <mergeCell ref="O1080:O1081"/>
    <mergeCell ref="P1080:P1081"/>
    <mergeCell ref="Q1080:Q1081"/>
    <mergeCell ref="R1080:R1081"/>
    <mergeCell ref="C1066:D1066"/>
    <mergeCell ref="C1067:D1067"/>
    <mergeCell ref="C1068:D1068"/>
    <mergeCell ref="C1079:E1079"/>
    <mergeCell ref="G1079:G1081"/>
    <mergeCell ref="H1079:H1081"/>
    <mergeCell ref="I1079:O1079"/>
    <mergeCell ref="P1079:R1079"/>
    <mergeCell ref="T1063:T1065"/>
    <mergeCell ref="U1063:U1065"/>
    <mergeCell ref="V1063:V1065"/>
    <mergeCell ref="I1064:L1064"/>
    <mergeCell ref="M1064:N1064"/>
    <mergeCell ref="O1064:O1065"/>
    <mergeCell ref="P1064:P1065"/>
    <mergeCell ref="Q1064:Q1065"/>
    <mergeCell ref="R1064:R1065"/>
    <mergeCell ref="C1050:D1050"/>
    <mergeCell ref="C1051:D1051"/>
    <mergeCell ref="C1052:D1052"/>
    <mergeCell ref="C1063:E1063"/>
    <mergeCell ref="G1063:G1065"/>
    <mergeCell ref="H1063:H1065"/>
    <mergeCell ref="I1063:O1063"/>
    <mergeCell ref="P1063:R1063"/>
    <mergeCell ref="T1047:T1049"/>
    <mergeCell ref="U1047:U1049"/>
    <mergeCell ref="V1047:V1049"/>
    <mergeCell ref="I1048:L1048"/>
    <mergeCell ref="M1048:N1048"/>
    <mergeCell ref="O1048:O1049"/>
    <mergeCell ref="P1048:P1049"/>
    <mergeCell ref="Q1048:Q1049"/>
    <mergeCell ref="R1048:R1049"/>
    <mergeCell ref="C1034:D1034"/>
    <mergeCell ref="C1035:D1035"/>
    <mergeCell ref="C1036:D1036"/>
    <mergeCell ref="C1047:E1047"/>
    <mergeCell ref="G1047:G1049"/>
    <mergeCell ref="H1047:H1049"/>
    <mergeCell ref="I1047:O1047"/>
    <mergeCell ref="P1047:R1047"/>
    <mergeCell ref="H1031:H1033"/>
    <mergeCell ref="I1031:O1031"/>
    <mergeCell ref="P1031:R1031"/>
    <mergeCell ref="T1031:T1033"/>
    <mergeCell ref="U1031:U1033"/>
    <mergeCell ref="V1031:V1033"/>
    <mergeCell ref="I1032:L1032"/>
    <mergeCell ref="M1032:N1032"/>
    <mergeCell ref="O1032:O1033"/>
    <mergeCell ref="P1032:P1033"/>
    <mergeCell ref="Q1032:Q1033"/>
    <mergeCell ref="R1032:R1033"/>
    <mergeCell ref="H1015:H1017"/>
    <mergeCell ref="I1015:O1015"/>
    <mergeCell ref="P1015:R1015"/>
    <mergeCell ref="T1015:T1017"/>
    <mergeCell ref="U1015:U1017"/>
    <mergeCell ref="V1015:V1017"/>
    <mergeCell ref="I1016:L1016"/>
    <mergeCell ref="M1016:N1016"/>
    <mergeCell ref="O1016:O1017"/>
    <mergeCell ref="P1016:P1017"/>
    <mergeCell ref="Q1016:Q1017"/>
    <mergeCell ref="R1016:R1017"/>
    <mergeCell ref="H999:H1001"/>
    <mergeCell ref="I999:O999"/>
    <mergeCell ref="P999:R999"/>
    <mergeCell ref="T999:T1001"/>
    <mergeCell ref="U999:U1001"/>
    <mergeCell ref="V999:V1001"/>
    <mergeCell ref="I1000:L1000"/>
    <mergeCell ref="M1000:N1000"/>
    <mergeCell ref="O1000:O1001"/>
    <mergeCell ref="P1000:P1001"/>
    <mergeCell ref="Q1000:Q1001"/>
    <mergeCell ref="R1000:R1001"/>
    <mergeCell ref="H983:H985"/>
    <mergeCell ref="I983:O983"/>
    <mergeCell ref="P983:R983"/>
    <mergeCell ref="T983:T985"/>
    <mergeCell ref="U983:U985"/>
    <mergeCell ref="V983:V985"/>
    <mergeCell ref="I984:L984"/>
    <mergeCell ref="M984:N984"/>
    <mergeCell ref="O984:O985"/>
    <mergeCell ref="P984:P985"/>
    <mergeCell ref="Q984:Q985"/>
    <mergeCell ref="R984:R985"/>
    <mergeCell ref="A1543:A1558"/>
    <mergeCell ref="A1559:A1574"/>
    <mergeCell ref="A1575:A1590"/>
    <mergeCell ref="A1591:A1606"/>
    <mergeCell ref="C983:E983"/>
    <mergeCell ref="G983:G985"/>
    <mergeCell ref="C986:D986"/>
    <mergeCell ref="C987:D987"/>
    <mergeCell ref="C988:D988"/>
    <mergeCell ref="C999:E999"/>
    <mergeCell ref="G999:G1001"/>
    <mergeCell ref="C1002:D1002"/>
    <mergeCell ref="C1003:D1003"/>
    <mergeCell ref="C1004:D1004"/>
    <mergeCell ref="C1015:E1015"/>
    <mergeCell ref="G1015:G1017"/>
    <mergeCell ref="C1018:D1018"/>
    <mergeCell ref="C1019:D1019"/>
    <mergeCell ref="C1020:D1020"/>
    <mergeCell ref="A1351:A1366"/>
    <mergeCell ref="A1367:A1382"/>
    <mergeCell ref="A1383:A1398"/>
    <mergeCell ref="A1399:A1414"/>
    <mergeCell ref="A1415:A1430"/>
    <mergeCell ref="A1431:A1446"/>
    <mergeCell ref="A1447:A1462"/>
    <mergeCell ref="A1463:A1478"/>
    <mergeCell ref="A1479:A1494"/>
    <mergeCell ref="A1207:A1222"/>
    <mergeCell ref="G1031:G1033"/>
    <mergeCell ref="C1596:D1596"/>
    <mergeCell ref="B1085:B1086"/>
    <mergeCell ref="A1271:A1286"/>
    <mergeCell ref="A1287:A1302"/>
    <mergeCell ref="A1303:A1318"/>
    <mergeCell ref="A1319:A1334"/>
    <mergeCell ref="A1335:A1350"/>
    <mergeCell ref="A1063:A1078"/>
    <mergeCell ref="A1079:A1094"/>
    <mergeCell ref="A1095:A1110"/>
    <mergeCell ref="A1111:A1126"/>
    <mergeCell ref="A1127:A1142"/>
    <mergeCell ref="A1143:A1158"/>
    <mergeCell ref="A1159:A1174"/>
    <mergeCell ref="A1175:A1190"/>
    <mergeCell ref="A1191:A1206"/>
    <mergeCell ref="A1495:A1510"/>
    <mergeCell ref="A1511:A1526"/>
    <mergeCell ref="A1527:A1542"/>
    <mergeCell ref="A983:A998"/>
    <mergeCell ref="A999:A1014"/>
    <mergeCell ref="A1015:A1030"/>
    <mergeCell ref="A1031:A1046"/>
    <mergeCell ref="A1047:A1062"/>
    <mergeCell ref="A775:A790"/>
    <mergeCell ref="A791:A806"/>
    <mergeCell ref="A807:A822"/>
    <mergeCell ref="A823:A838"/>
    <mergeCell ref="A839:A854"/>
    <mergeCell ref="A855:A870"/>
    <mergeCell ref="A871:A886"/>
    <mergeCell ref="A887:A902"/>
    <mergeCell ref="A903:A918"/>
    <mergeCell ref="A1223:A1238"/>
    <mergeCell ref="A1239:A1254"/>
    <mergeCell ref="A1255:A1270"/>
    <mergeCell ref="A7:A22"/>
    <mergeCell ref="A23:A38"/>
    <mergeCell ref="A39:A54"/>
    <mergeCell ref="A55:A70"/>
    <mergeCell ref="A71:A86"/>
    <mergeCell ref="A87:A102"/>
    <mergeCell ref="A103:A118"/>
    <mergeCell ref="A119:A134"/>
    <mergeCell ref="A135:A150"/>
    <mergeCell ref="A151:A166"/>
    <mergeCell ref="A167:A182"/>
    <mergeCell ref="A183:A198"/>
    <mergeCell ref="A199:A214"/>
    <mergeCell ref="A215:A230"/>
    <mergeCell ref="A231:A246"/>
    <mergeCell ref="A247:A262"/>
    <mergeCell ref="A263:A278"/>
    <mergeCell ref="A279:A294"/>
    <mergeCell ref="A295:A310"/>
    <mergeCell ref="A311:A326"/>
    <mergeCell ref="A327:A342"/>
    <mergeCell ref="A631:A646"/>
    <mergeCell ref="A647:A662"/>
    <mergeCell ref="A663:A678"/>
    <mergeCell ref="A679:A694"/>
    <mergeCell ref="A695:A710"/>
    <mergeCell ref="A711:A726"/>
    <mergeCell ref="A727:A742"/>
    <mergeCell ref="A743:A758"/>
    <mergeCell ref="A759:A774"/>
    <mergeCell ref="C970:D970"/>
    <mergeCell ref="C955:D955"/>
    <mergeCell ref="C956:D956"/>
    <mergeCell ref="C967:E967"/>
    <mergeCell ref="C922:D922"/>
    <mergeCell ref="C907:D907"/>
    <mergeCell ref="C908:D908"/>
    <mergeCell ref="C919:E919"/>
    <mergeCell ref="C890:D890"/>
    <mergeCell ref="C875:D875"/>
    <mergeCell ref="C876:D876"/>
    <mergeCell ref="C887:E887"/>
    <mergeCell ref="C858:D858"/>
    <mergeCell ref="C843:D843"/>
    <mergeCell ref="C844:D844"/>
    <mergeCell ref="C855:E855"/>
    <mergeCell ref="C826:D826"/>
    <mergeCell ref="C811:D811"/>
    <mergeCell ref="C812:D812"/>
    <mergeCell ref="I967:O967"/>
    <mergeCell ref="P967:R967"/>
    <mergeCell ref="T967:T969"/>
    <mergeCell ref="A343:A358"/>
    <mergeCell ref="A359:A374"/>
    <mergeCell ref="A375:A390"/>
    <mergeCell ref="A391:A406"/>
    <mergeCell ref="A407:A422"/>
    <mergeCell ref="A423:A438"/>
    <mergeCell ref="A439:A454"/>
    <mergeCell ref="A455:A470"/>
    <mergeCell ref="A471:A486"/>
    <mergeCell ref="A487:A502"/>
    <mergeCell ref="A503:A518"/>
    <mergeCell ref="A519:A534"/>
    <mergeCell ref="A535:A550"/>
    <mergeCell ref="A551:A566"/>
    <mergeCell ref="A567:A582"/>
    <mergeCell ref="A583:A598"/>
    <mergeCell ref="A599:A614"/>
    <mergeCell ref="A615:A630"/>
    <mergeCell ref="A919:A934"/>
    <mergeCell ref="A935:A950"/>
    <mergeCell ref="A951:A966"/>
    <mergeCell ref="A967:A982"/>
    <mergeCell ref="B397:B398"/>
    <mergeCell ref="C954:D954"/>
    <mergeCell ref="C939:D939"/>
    <mergeCell ref="C940:D940"/>
    <mergeCell ref="C951:E951"/>
    <mergeCell ref="B413:B414"/>
    <mergeCell ref="B429:B430"/>
    <mergeCell ref="G951:G953"/>
    <mergeCell ref="H951:H953"/>
    <mergeCell ref="I951:O951"/>
    <mergeCell ref="P951:R951"/>
    <mergeCell ref="T951:T953"/>
    <mergeCell ref="U967:U969"/>
    <mergeCell ref="V967:V969"/>
    <mergeCell ref="I968:L968"/>
    <mergeCell ref="M968:N968"/>
    <mergeCell ref="O968:O969"/>
    <mergeCell ref="P968:P969"/>
    <mergeCell ref="Q968:Q969"/>
    <mergeCell ref="R968:R969"/>
    <mergeCell ref="C938:D938"/>
    <mergeCell ref="C923:D923"/>
    <mergeCell ref="C924:D924"/>
    <mergeCell ref="C935:E935"/>
    <mergeCell ref="G935:G937"/>
    <mergeCell ref="H935:H937"/>
    <mergeCell ref="I935:O935"/>
    <mergeCell ref="P935:R935"/>
    <mergeCell ref="T935:T937"/>
    <mergeCell ref="U951:U953"/>
    <mergeCell ref="V951:V953"/>
    <mergeCell ref="I952:L952"/>
    <mergeCell ref="M952:N952"/>
    <mergeCell ref="O952:O953"/>
    <mergeCell ref="P952:P953"/>
    <mergeCell ref="Q952:Q953"/>
    <mergeCell ref="R952:R953"/>
    <mergeCell ref="G967:G969"/>
    <mergeCell ref="H967:H969"/>
    <mergeCell ref="G919:G921"/>
    <mergeCell ref="H919:H921"/>
    <mergeCell ref="I919:O919"/>
    <mergeCell ref="P919:R919"/>
    <mergeCell ref="T919:T921"/>
    <mergeCell ref="U935:U937"/>
    <mergeCell ref="V935:V937"/>
    <mergeCell ref="I936:L936"/>
    <mergeCell ref="M936:N936"/>
    <mergeCell ref="O936:O937"/>
    <mergeCell ref="P936:P937"/>
    <mergeCell ref="Q936:Q937"/>
    <mergeCell ref="R936:R937"/>
    <mergeCell ref="C906:D906"/>
    <mergeCell ref="C891:D891"/>
    <mergeCell ref="C892:D892"/>
    <mergeCell ref="C903:E903"/>
    <mergeCell ref="G903:G905"/>
    <mergeCell ref="H903:H905"/>
    <mergeCell ref="I903:O903"/>
    <mergeCell ref="P903:R903"/>
    <mergeCell ref="T903:T905"/>
    <mergeCell ref="U919:U921"/>
    <mergeCell ref="V919:V921"/>
    <mergeCell ref="I920:L920"/>
    <mergeCell ref="M920:N920"/>
    <mergeCell ref="O920:O921"/>
    <mergeCell ref="P920:P921"/>
    <mergeCell ref="Q920:Q921"/>
    <mergeCell ref="R920:R921"/>
    <mergeCell ref="G887:G889"/>
    <mergeCell ref="H887:H889"/>
    <mergeCell ref="I887:O887"/>
    <mergeCell ref="P887:R887"/>
    <mergeCell ref="T887:T889"/>
    <mergeCell ref="U903:U905"/>
    <mergeCell ref="V903:V905"/>
    <mergeCell ref="I904:L904"/>
    <mergeCell ref="M904:N904"/>
    <mergeCell ref="O904:O905"/>
    <mergeCell ref="P904:P905"/>
    <mergeCell ref="Q904:Q905"/>
    <mergeCell ref="R904:R905"/>
    <mergeCell ref="C874:D874"/>
    <mergeCell ref="C859:D859"/>
    <mergeCell ref="C860:D860"/>
    <mergeCell ref="C871:E871"/>
    <mergeCell ref="G871:G873"/>
    <mergeCell ref="H871:H873"/>
    <mergeCell ref="I871:O871"/>
    <mergeCell ref="P871:R871"/>
    <mergeCell ref="T871:T873"/>
    <mergeCell ref="U887:U889"/>
    <mergeCell ref="V887:V889"/>
    <mergeCell ref="I888:L888"/>
    <mergeCell ref="M888:N888"/>
    <mergeCell ref="O888:O889"/>
    <mergeCell ref="P888:P889"/>
    <mergeCell ref="Q888:Q889"/>
    <mergeCell ref="R888:R889"/>
    <mergeCell ref="G855:G857"/>
    <mergeCell ref="H855:H857"/>
    <mergeCell ref="I855:O855"/>
    <mergeCell ref="P855:R855"/>
    <mergeCell ref="T855:T857"/>
    <mergeCell ref="U871:U873"/>
    <mergeCell ref="V871:V873"/>
    <mergeCell ref="I872:L872"/>
    <mergeCell ref="M872:N872"/>
    <mergeCell ref="O872:O873"/>
    <mergeCell ref="P872:P873"/>
    <mergeCell ref="Q872:Q873"/>
    <mergeCell ref="R872:R873"/>
    <mergeCell ref="C842:D842"/>
    <mergeCell ref="C827:D827"/>
    <mergeCell ref="C828:D828"/>
    <mergeCell ref="C839:E839"/>
    <mergeCell ref="G839:G841"/>
    <mergeCell ref="H839:H841"/>
    <mergeCell ref="I839:O839"/>
    <mergeCell ref="P839:R839"/>
    <mergeCell ref="T839:T841"/>
    <mergeCell ref="U855:U857"/>
    <mergeCell ref="V855:V857"/>
    <mergeCell ref="I856:L856"/>
    <mergeCell ref="M856:N856"/>
    <mergeCell ref="O856:O857"/>
    <mergeCell ref="P856:P857"/>
    <mergeCell ref="Q856:Q857"/>
    <mergeCell ref="R856:R857"/>
    <mergeCell ref="G823:G825"/>
    <mergeCell ref="H823:H825"/>
    <mergeCell ref="I823:O823"/>
    <mergeCell ref="P823:R823"/>
    <mergeCell ref="T823:T825"/>
    <mergeCell ref="U839:U841"/>
    <mergeCell ref="V839:V841"/>
    <mergeCell ref="I840:L840"/>
    <mergeCell ref="M840:N840"/>
    <mergeCell ref="O840:O841"/>
    <mergeCell ref="P840:P841"/>
    <mergeCell ref="Q840:Q841"/>
    <mergeCell ref="R840:R841"/>
    <mergeCell ref="C810:D810"/>
    <mergeCell ref="C795:D795"/>
    <mergeCell ref="C796:D796"/>
    <mergeCell ref="C807:E807"/>
    <mergeCell ref="G807:G809"/>
    <mergeCell ref="H807:H809"/>
    <mergeCell ref="I807:O807"/>
    <mergeCell ref="P807:R807"/>
    <mergeCell ref="T807:T809"/>
    <mergeCell ref="U823:U825"/>
    <mergeCell ref="V823:V825"/>
    <mergeCell ref="I824:L824"/>
    <mergeCell ref="M824:N824"/>
    <mergeCell ref="O824:O825"/>
    <mergeCell ref="P824:P825"/>
    <mergeCell ref="Q824:Q825"/>
    <mergeCell ref="R824:R825"/>
    <mergeCell ref="C794:D794"/>
    <mergeCell ref="C779:D779"/>
    <mergeCell ref="C780:D780"/>
    <mergeCell ref="C791:E791"/>
    <mergeCell ref="G791:G793"/>
    <mergeCell ref="H791:H793"/>
    <mergeCell ref="I791:O791"/>
    <mergeCell ref="P791:R791"/>
    <mergeCell ref="T791:T793"/>
    <mergeCell ref="U807:U809"/>
    <mergeCell ref="V807:V809"/>
    <mergeCell ref="I808:L808"/>
    <mergeCell ref="M808:N808"/>
    <mergeCell ref="O808:O809"/>
    <mergeCell ref="P808:P809"/>
    <mergeCell ref="Q808:Q809"/>
    <mergeCell ref="R808:R809"/>
    <mergeCell ref="G775:G777"/>
    <mergeCell ref="H775:H777"/>
    <mergeCell ref="I775:O775"/>
    <mergeCell ref="P775:R775"/>
    <mergeCell ref="T775:T777"/>
    <mergeCell ref="U791:U793"/>
    <mergeCell ref="V791:V793"/>
    <mergeCell ref="I792:L792"/>
    <mergeCell ref="M792:N792"/>
    <mergeCell ref="O792:O793"/>
    <mergeCell ref="P792:P793"/>
    <mergeCell ref="Q792:Q793"/>
    <mergeCell ref="R792:R793"/>
    <mergeCell ref="C762:D762"/>
    <mergeCell ref="C747:D747"/>
    <mergeCell ref="C748:D748"/>
    <mergeCell ref="C759:E759"/>
    <mergeCell ref="G759:G761"/>
    <mergeCell ref="H759:H761"/>
    <mergeCell ref="I759:O759"/>
    <mergeCell ref="P759:R759"/>
    <mergeCell ref="T759:T761"/>
    <mergeCell ref="U775:U777"/>
    <mergeCell ref="V775:V777"/>
    <mergeCell ref="I776:L776"/>
    <mergeCell ref="M776:N776"/>
    <mergeCell ref="O776:O777"/>
    <mergeCell ref="P776:P777"/>
    <mergeCell ref="Q776:Q777"/>
    <mergeCell ref="R776:R777"/>
    <mergeCell ref="G743:G745"/>
    <mergeCell ref="H743:H745"/>
    <mergeCell ref="I743:O743"/>
    <mergeCell ref="P743:R743"/>
    <mergeCell ref="T743:T745"/>
    <mergeCell ref="U759:U761"/>
    <mergeCell ref="V759:V761"/>
    <mergeCell ref="I760:L760"/>
    <mergeCell ref="M760:N760"/>
    <mergeCell ref="O760:O761"/>
    <mergeCell ref="P760:P761"/>
    <mergeCell ref="Q760:Q761"/>
    <mergeCell ref="R760:R761"/>
    <mergeCell ref="C730:D730"/>
    <mergeCell ref="C715:D715"/>
    <mergeCell ref="C716:D716"/>
    <mergeCell ref="C727:E727"/>
    <mergeCell ref="G727:G729"/>
    <mergeCell ref="H727:H729"/>
    <mergeCell ref="I727:O727"/>
    <mergeCell ref="P727:R727"/>
    <mergeCell ref="T727:T729"/>
    <mergeCell ref="U743:U745"/>
    <mergeCell ref="V743:V745"/>
    <mergeCell ref="I744:L744"/>
    <mergeCell ref="M744:N744"/>
    <mergeCell ref="O744:O745"/>
    <mergeCell ref="P744:P745"/>
    <mergeCell ref="Q744:Q745"/>
    <mergeCell ref="R744:R745"/>
    <mergeCell ref="G711:G713"/>
    <mergeCell ref="H711:H713"/>
    <mergeCell ref="I711:O711"/>
    <mergeCell ref="P711:R711"/>
    <mergeCell ref="T711:T713"/>
    <mergeCell ref="U727:U729"/>
    <mergeCell ref="V727:V729"/>
    <mergeCell ref="I728:L728"/>
    <mergeCell ref="M728:N728"/>
    <mergeCell ref="O728:O729"/>
    <mergeCell ref="P728:P729"/>
    <mergeCell ref="Q728:Q729"/>
    <mergeCell ref="R728:R729"/>
    <mergeCell ref="C698:D698"/>
    <mergeCell ref="C683:D683"/>
    <mergeCell ref="C684:D684"/>
    <mergeCell ref="C695:E695"/>
    <mergeCell ref="G695:G697"/>
    <mergeCell ref="H695:H697"/>
    <mergeCell ref="I695:O695"/>
    <mergeCell ref="P695:R695"/>
    <mergeCell ref="T695:T697"/>
    <mergeCell ref="U711:U713"/>
    <mergeCell ref="V711:V713"/>
    <mergeCell ref="I712:L712"/>
    <mergeCell ref="M712:N712"/>
    <mergeCell ref="O712:O713"/>
    <mergeCell ref="P712:P713"/>
    <mergeCell ref="Q712:Q713"/>
    <mergeCell ref="R712:R713"/>
    <mergeCell ref="C668:D668"/>
    <mergeCell ref="C679:E679"/>
    <mergeCell ref="G679:G681"/>
    <mergeCell ref="H679:H681"/>
    <mergeCell ref="I679:O679"/>
    <mergeCell ref="P679:R679"/>
    <mergeCell ref="T679:T681"/>
    <mergeCell ref="U695:U697"/>
    <mergeCell ref="V695:V697"/>
    <mergeCell ref="I696:L696"/>
    <mergeCell ref="M696:N696"/>
    <mergeCell ref="O696:O697"/>
    <mergeCell ref="P696:P697"/>
    <mergeCell ref="Q696:Q697"/>
    <mergeCell ref="R696:R697"/>
    <mergeCell ref="C666:D666"/>
    <mergeCell ref="C651:D651"/>
    <mergeCell ref="C652:D652"/>
    <mergeCell ref="C663:E663"/>
    <mergeCell ref="G663:G665"/>
    <mergeCell ref="H663:H665"/>
    <mergeCell ref="I663:O663"/>
    <mergeCell ref="P663:R663"/>
    <mergeCell ref="T663:T665"/>
    <mergeCell ref="U679:U681"/>
    <mergeCell ref="V679:V681"/>
    <mergeCell ref="I680:L680"/>
    <mergeCell ref="M680:N680"/>
    <mergeCell ref="O680:O681"/>
    <mergeCell ref="P680:P681"/>
    <mergeCell ref="Q680:Q681"/>
    <mergeCell ref="R680:R681"/>
    <mergeCell ref="C650:D650"/>
    <mergeCell ref="C635:D635"/>
    <mergeCell ref="C636:D636"/>
    <mergeCell ref="C647:E647"/>
    <mergeCell ref="G647:G649"/>
    <mergeCell ref="H647:H649"/>
    <mergeCell ref="I647:O647"/>
    <mergeCell ref="P647:R647"/>
    <mergeCell ref="T647:T649"/>
    <mergeCell ref="U663:U665"/>
    <mergeCell ref="V663:V665"/>
    <mergeCell ref="I664:L664"/>
    <mergeCell ref="M664:N664"/>
    <mergeCell ref="O664:O665"/>
    <mergeCell ref="P664:P665"/>
    <mergeCell ref="Q664:Q665"/>
    <mergeCell ref="R664:R665"/>
    <mergeCell ref="G631:G633"/>
    <mergeCell ref="H631:H633"/>
    <mergeCell ref="I631:O631"/>
    <mergeCell ref="P631:R631"/>
    <mergeCell ref="T631:T633"/>
    <mergeCell ref="C621:E622"/>
    <mergeCell ref="U647:U649"/>
    <mergeCell ref="V647:V649"/>
    <mergeCell ref="I648:L648"/>
    <mergeCell ref="M648:N648"/>
    <mergeCell ref="O648:O649"/>
    <mergeCell ref="P648:P649"/>
    <mergeCell ref="Q648:Q649"/>
    <mergeCell ref="R648:R649"/>
    <mergeCell ref="C618:D618"/>
    <mergeCell ref="C603:D603"/>
    <mergeCell ref="C604:D604"/>
    <mergeCell ref="C615:E615"/>
    <mergeCell ref="G615:G617"/>
    <mergeCell ref="H615:H617"/>
    <mergeCell ref="I615:O615"/>
    <mergeCell ref="P615:R615"/>
    <mergeCell ref="T615:T617"/>
    <mergeCell ref="C605:E606"/>
    <mergeCell ref="U631:U633"/>
    <mergeCell ref="V631:V633"/>
    <mergeCell ref="I632:L632"/>
    <mergeCell ref="M632:N632"/>
    <mergeCell ref="O632:O633"/>
    <mergeCell ref="P632:P633"/>
    <mergeCell ref="Q632:Q633"/>
    <mergeCell ref="R632:R633"/>
    <mergeCell ref="G599:G601"/>
    <mergeCell ref="H599:H601"/>
    <mergeCell ref="I599:O599"/>
    <mergeCell ref="P599:R599"/>
    <mergeCell ref="T599:T601"/>
    <mergeCell ref="C589:E590"/>
    <mergeCell ref="U615:U617"/>
    <mergeCell ref="V615:V617"/>
    <mergeCell ref="I616:L616"/>
    <mergeCell ref="M616:N616"/>
    <mergeCell ref="O616:O617"/>
    <mergeCell ref="P616:P617"/>
    <mergeCell ref="Q616:Q617"/>
    <mergeCell ref="R616:R617"/>
    <mergeCell ref="C586:D586"/>
    <mergeCell ref="C571:D571"/>
    <mergeCell ref="C572:D572"/>
    <mergeCell ref="C583:E583"/>
    <mergeCell ref="G583:G585"/>
    <mergeCell ref="H583:H585"/>
    <mergeCell ref="I583:O583"/>
    <mergeCell ref="P583:R583"/>
    <mergeCell ref="T583:T585"/>
    <mergeCell ref="C573:E574"/>
    <mergeCell ref="U599:U601"/>
    <mergeCell ref="V599:V601"/>
    <mergeCell ref="I600:L600"/>
    <mergeCell ref="M600:N600"/>
    <mergeCell ref="O600:O601"/>
    <mergeCell ref="P600:P601"/>
    <mergeCell ref="Q600:Q601"/>
    <mergeCell ref="R600:R601"/>
    <mergeCell ref="G567:G569"/>
    <mergeCell ref="H567:H569"/>
    <mergeCell ref="I567:O567"/>
    <mergeCell ref="P567:R567"/>
    <mergeCell ref="T567:T569"/>
    <mergeCell ref="C557:E558"/>
    <mergeCell ref="U583:U585"/>
    <mergeCell ref="V583:V585"/>
    <mergeCell ref="I584:L584"/>
    <mergeCell ref="M584:N584"/>
    <mergeCell ref="O584:O585"/>
    <mergeCell ref="P584:P585"/>
    <mergeCell ref="Q584:Q585"/>
    <mergeCell ref="R584:R585"/>
    <mergeCell ref="C554:D554"/>
    <mergeCell ref="C539:D539"/>
    <mergeCell ref="C540:D540"/>
    <mergeCell ref="C551:E551"/>
    <mergeCell ref="G551:G553"/>
    <mergeCell ref="H551:H553"/>
    <mergeCell ref="I551:O551"/>
    <mergeCell ref="P551:R551"/>
    <mergeCell ref="T551:T553"/>
    <mergeCell ref="C541:E542"/>
    <mergeCell ref="U567:U569"/>
    <mergeCell ref="V567:V569"/>
    <mergeCell ref="I568:L568"/>
    <mergeCell ref="M568:N568"/>
    <mergeCell ref="O568:O569"/>
    <mergeCell ref="P568:P569"/>
    <mergeCell ref="Q568:Q569"/>
    <mergeCell ref="R568:R569"/>
    <mergeCell ref="C507:D507"/>
    <mergeCell ref="C508:D508"/>
    <mergeCell ref="C519:E519"/>
    <mergeCell ref="G519:G521"/>
    <mergeCell ref="H519:H521"/>
    <mergeCell ref="I519:O519"/>
    <mergeCell ref="P519:R519"/>
    <mergeCell ref="T519:T521"/>
    <mergeCell ref="C509:E510"/>
    <mergeCell ref="U535:U537"/>
    <mergeCell ref="V535:V537"/>
    <mergeCell ref="I536:L536"/>
    <mergeCell ref="M536:N536"/>
    <mergeCell ref="O536:O537"/>
    <mergeCell ref="P536:P537"/>
    <mergeCell ref="Q536:Q537"/>
    <mergeCell ref="R536:R537"/>
    <mergeCell ref="U519:U521"/>
    <mergeCell ref="V519:V521"/>
    <mergeCell ref="I520:L520"/>
    <mergeCell ref="M520:N520"/>
    <mergeCell ref="O520:O521"/>
    <mergeCell ref="P520:P521"/>
    <mergeCell ref="Q520:Q521"/>
    <mergeCell ref="R520:R521"/>
    <mergeCell ref="C535:E535"/>
    <mergeCell ref="G535:G537"/>
    <mergeCell ref="H535:H537"/>
    <mergeCell ref="I535:O535"/>
    <mergeCell ref="P535:R535"/>
    <mergeCell ref="T535:T537"/>
    <mergeCell ref="C525:E526"/>
    <mergeCell ref="U551:U553"/>
    <mergeCell ref="V551:V553"/>
    <mergeCell ref="I552:L552"/>
    <mergeCell ref="M552:N552"/>
    <mergeCell ref="O552:O553"/>
    <mergeCell ref="P552:P553"/>
    <mergeCell ref="Q552:Q553"/>
    <mergeCell ref="R552:R553"/>
    <mergeCell ref="C522:D522"/>
    <mergeCell ref="C490:D490"/>
    <mergeCell ref="C475:D475"/>
    <mergeCell ref="C476:D476"/>
    <mergeCell ref="C487:E487"/>
    <mergeCell ref="G487:G489"/>
    <mergeCell ref="H487:H489"/>
    <mergeCell ref="I487:O487"/>
    <mergeCell ref="P487:R487"/>
    <mergeCell ref="T487:T489"/>
    <mergeCell ref="U503:U505"/>
    <mergeCell ref="V503:V505"/>
    <mergeCell ref="I504:L504"/>
    <mergeCell ref="M504:N504"/>
    <mergeCell ref="O504:O505"/>
    <mergeCell ref="P504:P505"/>
    <mergeCell ref="Q504:Q505"/>
    <mergeCell ref="R504:R505"/>
    <mergeCell ref="C492:D492"/>
    <mergeCell ref="C503:E503"/>
    <mergeCell ref="G503:G505"/>
    <mergeCell ref="H503:H505"/>
    <mergeCell ref="I503:O503"/>
    <mergeCell ref="P503:R503"/>
    <mergeCell ref="T503:T505"/>
    <mergeCell ref="C493:E494"/>
    <mergeCell ref="C474:D474"/>
    <mergeCell ref="C459:D459"/>
    <mergeCell ref="C460:D460"/>
    <mergeCell ref="C471:E471"/>
    <mergeCell ref="G471:G473"/>
    <mergeCell ref="H471:H473"/>
    <mergeCell ref="I471:O471"/>
    <mergeCell ref="P471:R471"/>
    <mergeCell ref="T471:T473"/>
    <mergeCell ref="C461:E462"/>
    <mergeCell ref="U487:U489"/>
    <mergeCell ref="V487:V489"/>
    <mergeCell ref="I488:L488"/>
    <mergeCell ref="M488:N488"/>
    <mergeCell ref="O488:O489"/>
    <mergeCell ref="P488:P489"/>
    <mergeCell ref="Q488:Q489"/>
    <mergeCell ref="R488:R489"/>
    <mergeCell ref="C458:D458"/>
    <mergeCell ref="C443:D443"/>
    <mergeCell ref="C444:D444"/>
    <mergeCell ref="C455:E455"/>
    <mergeCell ref="G455:G457"/>
    <mergeCell ref="H455:H457"/>
    <mergeCell ref="I455:O455"/>
    <mergeCell ref="P455:R455"/>
    <mergeCell ref="T455:T457"/>
    <mergeCell ref="C445:E446"/>
    <mergeCell ref="U471:U473"/>
    <mergeCell ref="V471:V473"/>
    <mergeCell ref="I472:L472"/>
    <mergeCell ref="M472:N472"/>
    <mergeCell ref="O472:O473"/>
    <mergeCell ref="P472:P473"/>
    <mergeCell ref="Q472:Q473"/>
    <mergeCell ref="R472:R473"/>
    <mergeCell ref="C442:D442"/>
    <mergeCell ref="C427:D427"/>
    <mergeCell ref="C428:D428"/>
    <mergeCell ref="C439:E439"/>
    <mergeCell ref="G439:G441"/>
    <mergeCell ref="H439:H441"/>
    <mergeCell ref="I439:O439"/>
    <mergeCell ref="P439:R439"/>
    <mergeCell ref="T439:T441"/>
    <mergeCell ref="C429:E430"/>
    <mergeCell ref="U455:U457"/>
    <mergeCell ref="V455:V457"/>
    <mergeCell ref="I456:L456"/>
    <mergeCell ref="M456:N456"/>
    <mergeCell ref="O456:O457"/>
    <mergeCell ref="P456:P457"/>
    <mergeCell ref="Q456:Q457"/>
    <mergeCell ref="R456:R457"/>
    <mergeCell ref="C426:D426"/>
    <mergeCell ref="C411:D411"/>
    <mergeCell ref="C412:D412"/>
    <mergeCell ref="C423:E423"/>
    <mergeCell ref="G423:G425"/>
    <mergeCell ref="H423:H425"/>
    <mergeCell ref="I423:O423"/>
    <mergeCell ref="P423:R423"/>
    <mergeCell ref="T423:T425"/>
    <mergeCell ref="U439:U441"/>
    <mergeCell ref="V439:V441"/>
    <mergeCell ref="I440:L440"/>
    <mergeCell ref="M440:N440"/>
    <mergeCell ref="O440:O441"/>
    <mergeCell ref="P440:P441"/>
    <mergeCell ref="Q440:Q441"/>
    <mergeCell ref="R440:R441"/>
    <mergeCell ref="C410:D410"/>
    <mergeCell ref="C395:D395"/>
    <mergeCell ref="C396:D396"/>
    <mergeCell ref="C407:E407"/>
    <mergeCell ref="G407:G409"/>
    <mergeCell ref="H407:H409"/>
    <mergeCell ref="I407:O407"/>
    <mergeCell ref="P407:R407"/>
    <mergeCell ref="T407:T409"/>
    <mergeCell ref="U423:U425"/>
    <mergeCell ref="V423:V425"/>
    <mergeCell ref="I424:L424"/>
    <mergeCell ref="M424:N424"/>
    <mergeCell ref="O424:O425"/>
    <mergeCell ref="P424:P425"/>
    <mergeCell ref="Q424:Q425"/>
    <mergeCell ref="R424:R425"/>
    <mergeCell ref="C394:D394"/>
    <mergeCell ref="C379:D379"/>
    <mergeCell ref="C380:D380"/>
    <mergeCell ref="C391:E391"/>
    <mergeCell ref="G391:G393"/>
    <mergeCell ref="H391:H393"/>
    <mergeCell ref="I391:O391"/>
    <mergeCell ref="P391:R391"/>
    <mergeCell ref="T391:T393"/>
    <mergeCell ref="U407:U409"/>
    <mergeCell ref="V407:V409"/>
    <mergeCell ref="I408:L408"/>
    <mergeCell ref="M408:N408"/>
    <mergeCell ref="O408:O409"/>
    <mergeCell ref="P408:P409"/>
    <mergeCell ref="Q408:Q409"/>
    <mergeCell ref="R408:R409"/>
    <mergeCell ref="C378:D378"/>
    <mergeCell ref="C363:D363"/>
    <mergeCell ref="C364:D364"/>
    <mergeCell ref="C375:E375"/>
    <mergeCell ref="G375:G377"/>
    <mergeCell ref="H375:H377"/>
    <mergeCell ref="I375:O375"/>
    <mergeCell ref="P375:R375"/>
    <mergeCell ref="T375:T377"/>
    <mergeCell ref="U391:U393"/>
    <mergeCell ref="V391:V393"/>
    <mergeCell ref="I392:L392"/>
    <mergeCell ref="M392:N392"/>
    <mergeCell ref="O392:O393"/>
    <mergeCell ref="P392:P393"/>
    <mergeCell ref="Q392:Q393"/>
    <mergeCell ref="R392:R393"/>
    <mergeCell ref="C362:D362"/>
    <mergeCell ref="C347:D347"/>
    <mergeCell ref="C348:D348"/>
    <mergeCell ref="C359:E359"/>
    <mergeCell ref="G359:G361"/>
    <mergeCell ref="H359:H361"/>
    <mergeCell ref="I359:O359"/>
    <mergeCell ref="P359:R359"/>
    <mergeCell ref="T359:T361"/>
    <mergeCell ref="U375:U377"/>
    <mergeCell ref="V375:V377"/>
    <mergeCell ref="I376:L376"/>
    <mergeCell ref="M376:N376"/>
    <mergeCell ref="O376:O377"/>
    <mergeCell ref="P376:P377"/>
    <mergeCell ref="Q376:Q377"/>
    <mergeCell ref="R376:R377"/>
    <mergeCell ref="C346:D346"/>
    <mergeCell ref="C331:D331"/>
    <mergeCell ref="C332:D332"/>
    <mergeCell ref="C343:E343"/>
    <mergeCell ref="G343:G345"/>
    <mergeCell ref="H343:H345"/>
    <mergeCell ref="I343:O343"/>
    <mergeCell ref="P343:R343"/>
    <mergeCell ref="T343:T345"/>
    <mergeCell ref="U359:U361"/>
    <mergeCell ref="V359:V361"/>
    <mergeCell ref="I360:L360"/>
    <mergeCell ref="M360:N360"/>
    <mergeCell ref="O360:O361"/>
    <mergeCell ref="P360:P361"/>
    <mergeCell ref="Q360:Q361"/>
    <mergeCell ref="R360:R361"/>
    <mergeCell ref="C330:D330"/>
    <mergeCell ref="C315:D315"/>
    <mergeCell ref="C316:D316"/>
    <mergeCell ref="C327:E327"/>
    <mergeCell ref="G327:G329"/>
    <mergeCell ref="H327:H329"/>
    <mergeCell ref="I327:O327"/>
    <mergeCell ref="P327:R327"/>
    <mergeCell ref="T327:T329"/>
    <mergeCell ref="U343:U345"/>
    <mergeCell ref="V343:V345"/>
    <mergeCell ref="I344:L344"/>
    <mergeCell ref="M344:N344"/>
    <mergeCell ref="O344:O345"/>
    <mergeCell ref="P344:P345"/>
    <mergeCell ref="Q344:Q345"/>
    <mergeCell ref="R344:R345"/>
    <mergeCell ref="C314:D314"/>
    <mergeCell ref="C299:D299"/>
    <mergeCell ref="C300:D300"/>
    <mergeCell ref="C311:E311"/>
    <mergeCell ref="G311:G313"/>
    <mergeCell ref="H311:H313"/>
    <mergeCell ref="I311:O311"/>
    <mergeCell ref="P311:R311"/>
    <mergeCell ref="T311:T313"/>
    <mergeCell ref="U327:U329"/>
    <mergeCell ref="V327:V329"/>
    <mergeCell ref="I328:L328"/>
    <mergeCell ref="M328:N328"/>
    <mergeCell ref="O328:O329"/>
    <mergeCell ref="P328:P329"/>
    <mergeCell ref="Q328:Q329"/>
    <mergeCell ref="R328:R329"/>
    <mergeCell ref="C298:D298"/>
    <mergeCell ref="C283:D283"/>
    <mergeCell ref="C284:D284"/>
    <mergeCell ref="C295:E295"/>
    <mergeCell ref="G295:G297"/>
    <mergeCell ref="H295:H297"/>
    <mergeCell ref="I295:O295"/>
    <mergeCell ref="P295:R295"/>
    <mergeCell ref="T295:T297"/>
    <mergeCell ref="U311:U313"/>
    <mergeCell ref="V311:V313"/>
    <mergeCell ref="I312:L312"/>
    <mergeCell ref="M312:N312"/>
    <mergeCell ref="O312:O313"/>
    <mergeCell ref="P312:P313"/>
    <mergeCell ref="Q312:Q313"/>
    <mergeCell ref="R312:R313"/>
    <mergeCell ref="C282:D282"/>
    <mergeCell ref="C267:D267"/>
    <mergeCell ref="C268:D268"/>
    <mergeCell ref="C279:E279"/>
    <mergeCell ref="G279:G281"/>
    <mergeCell ref="H279:H281"/>
    <mergeCell ref="I279:O279"/>
    <mergeCell ref="P279:R279"/>
    <mergeCell ref="T279:T281"/>
    <mergeCell ref="U295:U297"/>
    <mergeCell ref="V295:V297"/>
    <mergeCell ref="I296:L296"/>
    <mergeCell ref="M296:N296"/>
    <mergeCell ref="O296:O297"/>
    <mergeCell ref="P296:P297"/>
    <mergeCell ref="Q296:Q297"/>
    <mergeCell ref="R296:R297"/>
    <mergeCell ref="I39:O39"/>
    <mergeCell ref="T39:T41"/>
    <mergeCell ref="U39:U41"/>
    <mergeCell ref="C42:D42"/>
    <mergeCell ref="C43:D43"/>
    <mergeCell ref="C44:D44"/>
    <mergeCell ref="U279:U281"/>
    <mergeCell ref="V279:V281"/>
    <mergeCell ref="I280:L280"/>
    <mergeCell ref="M280:N280"/>
    <mergeCell ref="O280:O281"/>
    <mergeCell ref="P280:P281"/>
    <mergeCell ref="Q280:Q281"/>
    <mergeCell ref="R280:R281"/>
    <mergeCell ref="U263:U265"/>
    <mergeCell ref="V263:V265"/>
    <mergeCell ref="I264:L264"/>
    <mergeCell ref="M264:N264"/>
    <mergeCell ref="O264:O265"/>
    <mergeCell ref="P264:P265"/>
    <mergeCell ref="Q264:Q265"/>
    <mergeCell ref="R264:R265"/>
    <mergeCell ref="C266:D266"/>
    <mergeCell ref="C251:D251"/>
    <mergeCell ref="C252:D252"/>
    <mergeCell ref="C263:E263"/>
    <mergeCell ref="G263:G265"/>
    <mergeCell ref="H263:H265"/>
    <mergeCell ref="I263:O263"/>
    <mergeCell ref="P263:R263"/>
    <mergeCell ref="T263:T265"/>
    <mergeCell ref="V71:V73"/>
    <mergeCell ref="C7:E7"/>
    <mergeCell ref="C10:D10"/>
    <mergeCell ref="C11:D11"/>
    <mergeCell ref="C12:D12"/>
    <mergeCell ref="U247:U249"/>
    <mergeCell ref="V247:V249"/>
    <mergeCell ref="I248:L248"/>
    <mergeCell ref="M248:N248"/>
    <mergeCell ref="O248:O249"/>
    <mergeCell ref="P248:P249"/>
    <mergeCell ref="Q248:Q249"/>
    <mergeCell ref="R248:R249"/>
    <mergeCell ref="C250:D250"/>
    <mergeCell ref="G23:G25"/>
    <mergeCell ref="H23:H25"/>
    <mergeCell ref="I23:O23"/>
    <mergeCell ref="C247:E247"/>
    <mergeCell ref="G247:G249"/>
    <mergeCell ref="H247:H249"/>
    <mergeCell ref="I247:O247"/>
    <mergeCell ref="P247:R247"/>
    <mergeCell ref="T247:T249"/>
    <mergeCell ref="T23:T25"/>
    <mergeCell ref="U23:U25"/>
    <mergeCell ref="V23:V25"/>
    <mergeCell ref="I24:L24"/>
    <mergeCell ref="M24:N24"/>
    <mergeCell ref="O24:O25"/>
    <mergeCell ref="P24:P25"/>
    <mergeCell ref="Q24:Q25"/>
    <mergeCell ref="R24:R25"/>
    <mergeCell ref="P39:R39"/>
    <mergeCell ref="V7:V9"/>
    <mergeCell ref="G7:G9"/>
    <mergeCell ref="I8:L8"/>
    <mergeCell ref="M8:N8"/>
    <mergeCell ref="H7:H9"/>
    <mergeCell ref="I7:O7"/>
    <mergeCell ref="P7:R7"/>
    <mergeCell ref="P8:P9"/>
    <mergeCell ref="Q8:Q9"/>
    <mergeCell ref="R8:R9"/>
    <mergeCell ref="O8:O9"/>
    <mergeCell ref="P23:R23"/>
    <mergeCell ref="T7:T9"/>
    <mergeCell ref="U7:U9"/>
    <mergeCell ref="V55:V57"/>
    <mergeCell ref="I56:L56"/>
    <mergeCell ref="M56:N56"/>
    <mergeCell ref="O56:O57"/>
    <mergeCell ref="P56:P57"/>
    <mergeCell ref="Q56:Q57"/>
    <mergeCell ref="R56:R57"/>
    <mergeCell ref="H55:H57"/>
    <mergeCell ref="I55:O55"/>
    <mergeCell ref="P55:R55"/>
    <mergeCell ref="T55:T57"/>
    <mergeCell ref="U55:U57"/>
    <mergeCell ref="G55:G57"/>
    <mergeCell ref="G39:G41"/>
    <mergeCell ref="V39:V41"/>
    <mergeCell ref="I40:L40"/>
    <mergeCell ref="M40:N40"/>
    <mergeCell ref="H39:H41"/>
    <mergeCell ref="I72:L72"/>
    <mergeCell ref="M72:N72"/>
    <mergeCell ref="O72:O73"/>
    <mergeCell ref="P72:P73"/>
    <mergeCell ref="Q72:Q73"/>
    <mergeCell ref="R72:R73"/>
    <mergeCell ref="H71:H73"/>
    <mergeCell ref="I71:O71"/>
    <mergeCell ref="P71:R71"/>
    <mergeCell ref="T71:T73"/>
    <mergeCell ref="U71:U73"/>
    <mergeCell ref="G71:G73"/>
    <mergeCell ref="V87:V89"/>
    <mergeCell ref="I88:L88"/>
    <mergeCell ref="M88:N88"/>
    <mergeCell ref="O88:O89"/>
    <mergeCell ref="P88:P89"/>
    <mergeCell ref="Q88:Q89"/>
    <mergeCell ref="R88:R89"/>
    <mergeCell ref="H87:H89"/>
    <mergeCell ref="I87:O87"/>
    <mergeCell ref="P87:R87"/>
    <mergeCell ref="T87:T89"/>
    <mergeCell ref="U87:U89"/>
    <mergeCell ref="G87:G89"/>
    <mergeCell ref="C139:D139"/>
    <mergeCell ref="O40:O41"/>
    <mergeCell ref="P40:P41"/>
    <mergeCell ref="Q40:Q41"/>
    <mergeCell ref="R40:R41"/>
    <mergeCell ref="G151:G153"/>
    <mergeCell ref="V103:V105"/>
    <mergeCell ref="I104:L104"/>
    <mergeCell ref="M104:N104"/>
    <mergeCell ref="O104:O105"/>
    <mergeCell ref="P104:P105"/>
    <mergeCell ref="Q104:Q105"/>
    <mergeCell ref="R104:R105"/>
    <mergeCell ref="H103:H105"/>
    <mergeCell ref="I103:O103"/>
    <mergeCell ref="P103:R103"/>
    <mergeCell ref="T103:T105"/>
    <mergeCell ref="U103:U105"/>
    <mergeCell ref="G103:G105"/>
    <mergeCell ref="V119:V121"/>
    <mergeCell ref="I120:L120"/>
    <mergeCell ref="M120:N120"/>
    <mergeCell ref="O120:O121"/>
    <mergeCell ref="P120:P121"/>
    <mergeCell ref="Q120:Q121"/>
    <mergeCell ref="R120:R121"/>
    <mergeCell ref="H119:H121"/>
    <mergeCell ref="I119:O119"/>
    <mergeCell ref="P119:R119"/>
    <mergeCell ref="T119:T121"/>
    <mergeCell ref="U119:U121"/>
    <mergeCell ref="G119:G121"/>
    <mergeCell ref="V199:V201"/>
    <mergeCell ref="C108:D108"/>
    <mergeCell ref="M200:N200"/>
    <mergeCell ref="V135:V137"/>
    <mergeCell ref="I136:L136"/>
    <mergeCell ref="M136:N136"/>
    <mergeCell ref="O136:O137"/>
    <mergeCell ref="P136:P137"/>
    <mergeCell ref="Q136:Q137"/>
    <mergeCell ref="R136:R137"/>
    <mergeCell ref="H135:H137"/>
    <mergeCell ref="I135:O135"/>
    <mergeCell ref="P135:R135"/>
    <mergeCell ref="T135:T137"/>
    <mergeCell ref="U135:U137"/>
    <mergeCell ref="C122:D122"/>
    <mergeCell ref="C123:D123"/>
    <mergeCell ref="C124:D124"/>
    <mergeCell ref="G135:G137"/>
    <mergeCell ref="V151:V153"/>
    <mergeCell ref="I152:L152"/>
    <mergeCell ref="M152:N152"/>
    <mergeCell ref="O152:O153"/>
    <mergeCell ref="P152:P153"/>
    <mergeCell ref="Q152:Q153"/>
    <mergeCell ref="R152:R153"/>
    <mergeCell ref="H151:H153"/>
    <mergeCell ref="I151:O151"/>
    <mergeCell ref="P151:R151"/>
    <mergeCell ref="T151:T153"/>
    <mergeCell ref="U151:U153"/>
    <mergeCell ref="C138:D138"/>
    <mergeCell ref="O232:O233"/>
    <mergeCell ref="C140:D140"/>
    <mergeCell ref="Q232:Q233"/>
    <mergeCell ref="V167:V169"/>
    <mergeCell ref="I168:L168"/>
    <mergeCell ref="M168:N168"/>
    <mergeCell ref="O168:O169"/>
    <mergeCell ref="P168:P169"/>
    <mergeCell ref="Q168:Q169"/>
    <mergeCell ref="R168:R169"/>
    <mergeCell ref="H167:H169"/>
    <mergeCell ref="I167:O167"/>
    <mergeCell ref="P167:R167"/>
    <mergeCell ref="T167:T169"/>
    <mergeCell ref="U167:U169"/>
    <mergeCell ref="C154:D154"/>
    <mergeCell ref="C155:D155"/>
    <mergeCell ref="C156:D156"/>
    <mergeCell ref="G167:G169"/>
    <mergeCell ref="G199:G201"/>
    <mergeCell ref="V183:V185"/>
    <mergeCell ref="I184:L184"/>
    <mergeCell ref="M184:N184"/>
    <mergeCell ref="O184:O185"/>
    <mergeCell ref="P184:P185"/>
    <mergeCell ref="Q184:Q185"/>
    <mergeCell ref="R184:R185"/>
    <mergeCell ref="H183:H185"/>
    <mergeCell ref="I183:O183"/>
    <mergeCell ref="P183:R183"/>
    <mergeCell ref="T183:T185"/>
    <mergeCell ref="U183:U185"/>
    <mergeCell ref="C188:D188"/>
    <mergeCell ref="I200:L200"/>
    <mergeCell ref="C171:D171"/>
    <mergeCell ref="O200:O201"/>
    <mergeCell ref="P200:P201"/>
    <mergeCell ref="Q200:Q201"/>
    <mergeCell ref="R200:R201"/>
    <mergeCell ref="H199:H201"/>
    <mergeCell ref="I199:O199"/>
    <mergeCell ref="P199:R199"/>
    <mergeCell ref="T199:T201"/>
    <mergeCell ref="U199:U201"/>
    <mergeCell ref="G183:G185"/>
    <mergeCell ref="G231:G233"/>
    <mergeCell ref="C231:E231"/>
    <mergeCell ref="V215:V217"/>
    <mergeCell ref="I216:L216"/>
    <mergeCell ref="M216:N216"/>
    <mergeCell ref="O216:O217"/>
    <mergeCell ref="P216:P217"/>
    <mergeCell ref="Q216:Q217"/>
    <mergeCell ref="R216:R217"/>
    <mergeCell ref="H215:H217"/>
    <mergeCell ref="I215:O215"/>
    <mergeCell ref="P215:R215"/>
    <mergeCell ref="T215:T217"/>
    <mergeCell ref="U215:U217"/>
    <mergeCell ref="G215:G217"/>
    <mergeCell ref="C215:E215"/>
    <mergeCell ref="V231:V233"/>
    <mergeCell ref="I232:L232"/>
    <mergeCell ref="M232:N232"/>
    <mergeCell ref="C170:D170"/>
    <mergeCell ref="P232:P233"/>
    <mergeCell ref="C172:D172"/>
    <mergeCell ref="R232:R233"/>
    <mergeCell ref="H231:H233"/>
    <mergeCell ref="I231:O231"/>
    <mergeCell ref="P231:R231"/>
    <mergeCell ref="T231:T233"/>
    <mergeCell ref="U231:U233"/>
    <mergeCell ref="C234:D234"/>
    <mergeCell ref="C235:D235"/>
    <mergeCell ref="C236:D236"/>
    <mergeCell ref="C23:E23"/>
    <mergeCell ref="C39:E39"/>
    <mergeCell ref="C55:E55"/>
    <mergeCell ref="C71:E71"/>
    <mergeCell ref="C87:E87"/>
    <mergeCell ref="C103:E103"/>
    <mergeCell ref="C119:E119"/>
    <mergeCell ref="C135:E135"/>
    <mergeCell ref="C151:E151"/>
    <mergeCell ref="C167:E167"/>
    <mergeCell ref="C183:E183"/>
    <mergeCell ref="C199:E199"/>
    <mergeCell ref="C218:D218"/>
    <mergeCell ref="C219:D219"/>
    <mergeCell ref="C220:D220"/>
    <mergeCell ref="C202:D202"/>
    <mergeCell ref="C203:D203"/>
    <mergeCell ref="C204:D204"/>
    <mergeCell ref="C186:D186"/>
    <mergeCell ref="C187:D187"/>
  </mergeCells>
  <phoneticPr fontId="2"/>
  <dataValidations count="20">
    <dataValidation imeMode="fullKatakana" allowBlank="1" showInputMessage="1" showErrorMessage="1" sqref="D18:E18" xr:uid="{02B5F6F3-6522-4F59-BD2F-146A5517A8FD}"/>
    <dataValidation type="list" showInputMessage="1" showErrorMessage="1" sqref="D14" xr:uid="{AAB890B3-5D30-4BBF-95EA-5C76738CA9A0}">
      <formula1>",A,D,E"</formula1>
    </dataValidation>
    <dataValidation type="list" showInputMessage="1" showErrorMessage="1" sqref="R1290:R1301 O1290:O1301 O1594:O1605 O10:O21 R10:R21 O26:O37 R26:R37 R58:R69 O58:O69 R74:R85 O74:O85 R90:R101 O90:O101 R106:R117 O106:O117 R122:R133 O122:O133 R138:R149 O138:O149 R154:R165 O154:O165 R1306:R1317 O1306:O1317 R1322:R1333 O1322:O1333 R1338:R1349 O1338:O1349 R1354:R1365 O1354:O1365 R1370:R1381 O1370:O1381 R1386:R1397 O1386:O1397 R1402:R1413 O1402:O1413 R1418:R1429 O1418:O1429 R170:R181 O170:O181 R1434:R1445 O1434:O1445 R186:R197 O186:O197 R202:R213 O202:O213 R218:R229 O218:O229 R234:R245 O234:O245 R250:R261 O250:O261 R266:R277 O266:O277 R282:R293 O282:O293 R298:R309 O298:O309 R314:R325 O314:O325 R330:R341 O330:O341 R346:R357 O346:O357 R362:R373 O362:O373 R378:R389 O378:O389 R394:R405 O394:O405 R410:R421 O410:O421 R426:R437 O426:O437 R442:R453 O442:O453 R458:R469 O458:O469 R474:R485 O474:O485 R490:R501 O490:O501 R506:R517 O506:O517 R522:R533 O522:O533 R538:R549 O538:O549 R554:R565 O554:O565 R570:R581 O570:O581 R586:R597 O586:O597 R602:R613 O602:O613 R618:R629 O618:O629 R634:R645 O634:O645 R650:R661 O650:O661 R666:R677 O666:O677 R682:R693 O682:O693 R698:R709 O698:O709 R714:R725 O714:O725 R730:R741 O730:O741 R746:R757 O746:O757 R762:R773 O762:O773 R778:R789 O778:O789 R794:R805 O794:O805 R810:R821 O810:O821 R826:R837 O826:O837 R842:R853 O842:O853 R858:R869 O858:O869 R874:R885 O874:O885 R890:R901 O890:O901 R906:R917 O906:O917 R922:R933 O922:O933 R938:R949 O938:O949 R954:R965 O954:O965 R970:R981 O970:O981 R986:R997 O986:O997 R1002:R1013 O1002:O1013 R1018:R1029 O1018:O1029 R1034:R1045 O1034:O1045 R1050:R1061 O1050:O1061 R1066:R1077 O1066:O1077 R1082:R1093 O1082:O1093 R1098:R1109 O1098:O1109 R1114:R1125 O1114:O1125 R1130:R1141 O1130:O1141 R1146:R1157 O1146:O1157 R1162:R1173 O1162:O1173 R1178:R1189 O1178:O1189 R1194:R1205 O1194:O1205 R1210:R1221 O1210:O1221 R1226:R1237 O1226:O1237 R1242:R1253 O1242:O1253 R1258:R1269 O1258:O1269 R1274:R1285 O1274:O1285 R1450:R1461 O1450:O1461 R1466:R1477 O1466:O1477 R1482:R1493 O1482:O1493 R1498:R1509 O1498:O1509 R1514:R1525 O1514:O1525 R1530:R1541 O1530:O1541 R1546:R1557 O1546:O1557 R1562:R1573 O1562:O1573 R1578:R1589 O1578:O1589 R1594:R1605 O42:O53 R42:R53" xr:uid="{6D13CFB3-8142-4788-9156-7BD4A6E7612D}">
      <formula1>"通常者,育休者,休職者"</formula1>
    </dataValidation>
    <dataValidation type="list" allowBlank="1" showInputMessage="1" showErrorMessage="1" sqref="C8" xr:uid="{07A28897-B6A2-4853-8400-D9FDFD186194}">
      <formula1>"A,D,E"</formula1>
    </dataValidation>
    <dataValidation imeMode="off" allowBlank="1" showInputMessage="1" showErrorMessage="1" sqref="D8 C1594:D1595 C506:D507 P10:Q21 I10:N21 P26:Q37 I26:N37 P58:Q69 I58:N69 P74:Q85 I74:N85 P90:Q101 I90:N101 P106:Q117 I106:N117 P122:Q133 I122:N133 P138:Q149 I138:N149 P154:Q165 I186:N197 P170:Q181 I202:N213 P186:Q197 I218:N229 P202:Q213 I234:N245 P218:Q229 I250:N261 P234:Q245 I266:N277 P250:Q261 I282:N293 P266:Q277 I298:N309 P282:Q293 I314:N325 P298:Q309 I154:N165 P314:Q325 I346:N357 P330:Q341 I362:N373 P346:Q357 I378:N389 P362:Q373 I394:N405 P378:Q389 I410:N421 P394:Q405 I426:N437 P410:Q421 I442:N453 P426:Q437 I458:N469 P442:Q453 I474:N485 P458:Q469 I170:N181 P474:Q485 I506:N517 P490:Q501 I522:N533 P506:Q517 I538:N549 P522:Q533 I554:N565 P538:Q549 I570:N581 P554:Q565 I586:N597 P570:Q581 I602:N613 P586:Q597 I618:N629 P602:Q613 I634:N645 P618:Q629 I330:N341 P634:Q645 I666:N677 P650:Q661 I682:N693 P666:Q677 I698:N709 P682:Q693 I714:N725 P698:Q709 I730:N741 P714:Q725 I746:N757 P730:Q741 I762:N773 P746:Q757 I778:N789 P762:Q773 I794:N805 P778:Q789 I490:N501 P794:Q805 I826:N837 P810:Q821 I842:N853 P826:Q837 I858:N869 P842:Q853 I874:N885 P858:Q869 I890:N901 P874:Q885 I906:N917 P890:Q901 I922:N933 P906:Q917 I938:N949 P922:Q933 I954:N965 P938:Q949 I650:N661 P954:Q965 I986:N997 P970:Q981 I1002:N1013 P986:Q997 I1018:N1029 P1002:Q1013 I1034:N1045 P1018:Q1029 I1050:N1061 P1034:Q1045 I1066:N1077 P1050:Q1061 I1082:N1093 P1066:Q1077 I1098:N1109 P1082:Q1093 I1114:N1125 P1098:Q1109 I810:N821 P1114:Q1125 I1146:N1157 P1130:Q1141 I1162:N1173 P1146:Q1157 I1178:N1189 P1162:Q1173 I1194:N1205 P1178:Q1189 I1210:N1221 P1194:Q1205 I1226:N1237 P1210:Q1221 I1242:N1253 P1226:Q1237 I1258:N1269 P1242:Q1253 I1274:N1285 P1258:Q1269 I970:N981 P1274:Q1285 I1306:N1317 P1290:Q1301 I1322:N1333 P1306:Q1317 I1338:N1349 P1322:Q1333 I1354:N1365 P1338:Q1349 I1370:N1381 P1354:Q1365 I1386:N1397 P1370:Q1381 I1402:N1413 P1386:Q1397 I1418:N1429 P1402:Q1413 I1434:N1445 P1418:Q1429 I1130:N1141 P1434:Q1445 I1466:N1477 P1450:Q1461 I1482:N1493 P1466:Q1477 I1498:N1509 P1482:Q1493 I1514:N1525 P1498:Q1509 I1530:N1541 P1514:Q1525 I1546:N1557 P1530:Q1541 I1562:N1573 P1546:Q1557 I1578:N1589 P1562:Q1573 I1594:N1605 P1578:Q1589 I1290:N1301 P1594:Q1605 C10:D11 I1450:N1461 C26:D27 C42:D43 C58:D59 C74:D75 C90:D91 C106:D107 C122:D123 C138:D139 C154:D155 C170:D171 C186:D187 C202:D203 C218:D219 C234:D235 C250:D251 C266:D267 C282:D283 C298:D299 C314:D315 C330:D331 C346:D347 C362:D363 C378:D379 C394:D395 C410:D411 C426:D427 C442:D443 C458:D459 C474:D475 C490:D491 C522:D523 C538:D539 C554:D555 C570:D571 C586:D587 C602:D603 C618:D619 C634:D635 C650:D651 C666:D667 C682:D683 C698:D699 C714:D715 C730:D731 C746:D747 C762:D763 C778:D779 C794:D795 C810:D811 C826:D827 C842:D843 C858:D859 C874:D875 C890:D891 C906:D907 C922:D923 C938:D939 C954:D955 C970:D971 C986:D987 C1002:D1003 C1018:D1019 C1034:D1035 C1050:D1051 C1066:D1067 C1082:D1083 C1098:D1099 C1114:D1115 C1130:D1131 C1146:D1147 C1162:D1163 C1178:D1179 C1194:D1195 C1210:D1211 C1226:D1227 C1242:D1243 C1258:D1259 C1274:D1275 C1290:D1291 C1306:D1307 C1322:D1323 C1338:D1339 C1354:D1355 C1370:D1371 C1386:D1387 C1402:D1403 C1418:D1419 C1434:D1435 C1450:D1451 C1466:D1467 C1482:D1483 C1498:D1499 C1514:D1515 C1530:D1531 C1546:D1547 C1562:D1563 C1578:D1579 P42:Q53 I42:N53" xr:uid="{507C29B4-32D4-45E6-A992-569CD6FF04BC}"/>
    <dataValidation imeMode="halfKatakana" allowBlank="1" showInputMessage="1" showErrorMessage="1" sqref="C12:D12 C1596:D1596 C28:D28 C44:D44 C60:D60 C76:D76 C92:D92 C108:D108 C124:D124 C140:D140 C156:D156 C172:D172 C188:D188 C204:D204 C220:D220 C236:D236 C252:D252 C268:D268 C284:D284 C300:D300 C316:D316 C332:D332 C348:D348 C364:D364 C380:D380 C396:D396 C412:D412 C428:D428 C444:D444 C460:D460 C476:D476 C492:D492 C524:D524 C540:D540 C556:D556 C572:D572 C588:D588 C604:D604 C620:D620 C636:D636 C652:D652 C668:D668 C684:D684 C700:D700 C716:D716 C732:D732 C748:D748 C764:D764 C780:D780 C796:D796 C812:D812 C828:D828 C844:D844 C860:D860 C876:D876 C892:D892 C908:D908 C924:D924 C940:D940 C956:D956 C972:D972 C988:D988 C1004:D1004 C1020:D1020 C1036:D1036 C1052:D1052 C1068:D1068 C1084:D1084 C1100:D1100 C1116:D1116 C1132:D1132 C1148:D1148 C1164:D1164 C1180:D1180 C1196:D1196 C1212:D1212 C1228:D1228 C1244:D1244 C1260:D1260 C1276:D1276 C1292:D1292 C1308:D1308 C1324:D1324 C1340:D1340 C1356:D1356 C1372:D1372 C1388:D1388 C1404:D1404 C1420:D1420 C1436:D1436 C1452:D1452 C1468:D1468 C1484:D1484 C1500:D1500 C1516:D1516 C1532:D1532 C1548:D1548 C1564:D1564 C1580:D1580 C508:D508" xr:uid="{4596F988-8E6F-48C9-A16E-E8FC5FDF5B68}"/>
    <dataValidation imeMode="hiragana" allowBlank="1" showInputMessage="1" showErrorMessage="1" sqref="C1597:E1597 C7:E7 C29:E29 C1581:E1581 C61:E61 C77:E77 C93:E93 C109:E109 C125:E125 C141:E141 C157:E157 C173:E173 C189:E189 C205:E205 C221:E221 C237:E237 C253:E253 C269:E269 C285:E285 C301:E301 C317:E317 C333:E333 C349:E349 C365:E365 C381:E381 C397:E397 C413:E413 C429:E429 C445:E445 C461:E461 C477:E477 C493:E493 C509:E509 C525:E525 C541:E541 C557:E557 C573:E573 C589:E589 C605:E605 C621:E621 C637:E637 C653:E653 C669:E669 C685:E685 C701:E701 C717:E717 C733:E733 C749:E749 C765:E765 C781:E781 C797:E797 C813:E813 C829:E829 C845:E845 C861:E861 C877:E877 C893:E893 C909:E909 C925:E925 C941:E941 C957:E957 C973:E973 C989:E989 C1005:E1005 C1021:E1021 C1037:E1037 C1053:E1053 C1069:E1069 C1085:E1085 C1101:E1101 C1117:E1117 C1133:E1133 C1149:E1149 C1165:E1165 C1181:E1181 C1197:E1197 C1213:E1213 C1229:E1229 C1245:E1245 C1261:E1261 C1277:E1277 C1293:E1293 C1309:E1309 C1325:E1325 C1341:E1341 C1357:E1357 C1373:E1373 C1389:E1389 C1405:E1405 C1421:E1421 C1437:E1437 C1453:E1453 C1469:E1469 C1485:E1485 C1501:E1501 C1517:E1517 C1533:E1533 C1549:E1549 C1565:E1565" xr:uid="{A18ED428-60EE-4A01-AD17-1B1469E4211C}"/>
    <dataValidation type="custom" allowBlank="1" showInputMessage="1" showErrorMessage="1" sqref="I5" xr:uid="{4BAB1865-93FA-437C-B734-CD687E159CE5}">
      <formula1>MONTH(H10)=4</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10 H1594 H26 H58 H74 H90 H106 H122 H138 H154 H170 H186 H202 H218 H234 H250 H266 H282 H298 H314 H330 H346 H362 H378 H394 H410 H426 H442 H458 H474 H490 H506 H522 H538 H554 H570 H586 H602 H618 H634 H650 H666 H682 H698 H714 H730 H746 H762 H778 H794 H810 H826 H842 H858 H874 H890 H906 H922 H938 H954 H970 H986 H1002 H1018 H1034 H1050 H1066 H1082 H1098 H1114 H1130 H1146 H1162 H1178 H1194 H1210 H1226 H1242 H1258 H1274 H1290 H1306 H1322 H1338 H1354 H1370 H1386 H1402 H1418 H1434 H1450 H1466 H1482 H1498 H1514 H1530 H1546 H1562 H1578 H42" xr:uid="{3446D8D6-8369-4AEA-8059-7DD321A26A33}">
      <formula1>MONTH(H10)=4</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11 H1595 H27 H59 H75 H91 H107 H123 H139 H155 H171 H187 H203 H219 H235 H251 H267 H283 H299 H315 H331 H347 H363 H379 H395 H411 H427 H443 H459 H475 H491 H507 H523 H539 H555 H571 H587 H603 H619 H635 H651 H667 H683 H699 H715 H731 H747 H763 H779 H795 H811 H827 H843 H859 H875 H891 H907 H923 H939 H955 H971 H987 H1003 H1019 H1035 H1051 H1067 H1083 H1099 H1115 H1131 H1147 H1163 H1179 H1195 H1211 H1227 H1243 H1259 H1275 H1291 H1307 H1323 H1339 H1355 H1371 H1387 H1403 H1419 H1435 H1451 H1467 H1483 H1499 H1515 H1531 H1547 H1563 H1579 H43" xr:uid="{D6C2EEE5-4E39-4B19-A3F7-237A86A3FF7B}">
      <formula1>MONTH(H11)=5</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12 H1596 H28 H60 H76 H92 H108 H124 H140 H156 H172 H188 H204 H220 H236 H252 H268 H284 H300 H316 H332 H348 H364 H380 H396 H412 H428 H444 H460 H476 H492 H508 H524 H540 H556 H572 H588 H604 H620 H636 H652 H668 H684 H700 H716 H732 H748 H764 H780 H796 H812 H828 H844 H860 H876 H892 H908 H924 H940 H956 H972 H988 H1004 H1020 H1036 H1052 H1068 H1084 H1100 H1116 H1132 H1148 H1164 H1180 H1196 H1212 H1228 H1244 H1260 H1276 H1292 H1308 H1324 H1340 H1356 H1372 H1388 H1404 H1420 H1436 H1452 H1468 H1484 H1500 H1516 H1532 H1548 H1564 H1580 H44" xr:uid="{478B6D90-DFD2-4A1E-A2B0-2A8339ED37CB}">
      <formula1>MONTH(H12)=6</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13 H1597 H29 H61 H77 H93 H109 H125 H141 H157 H173 H189 H205 H221 H237 H253 H269 H285 H301 H317 H333 H349 H365 H381 H397 H413 H429 H445 H461 H477 H493 H509 H525 H541 H557 H573 H589 H605 H621 H637 H653 H669 H685 H701 H717 H733 H749 H765 H781 H797 H813 H829 H845 H861 H877 H893 H909 H925 H941 H957 H973 H989 H1005 H1021 H1037 H1053 H1069 H1085 H1101 H1117 H1133 H1149 H1165 H1181 H1197 H1213 H1229 H1245 H1261 H1277 H1293 H1309 H1325 H1341 H1357 H1373 H1389 H1405 H1421 H1437 H1453 H1469 H1485 H1501 H1517 H1533 H1549 H1565 H1581 H45" xr:uid="{4ACE87A5-F495-479E-9B27-09491AD79B16}">
      <formula1>MONTH(H13)=7</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14 H1598 H30 H62 H78 H94 H110 H126 H142 H158 H174 H190 H206 H222 H238 H254 H270 H286 H302 H318 H334 H350 H366 H382 H398 H414 H430 H446 H462 H478 H494 H510 H526 H542 H558 H574 H590 H606 H622 H638 H654 H670 H686 H702 H718 H734 H750 H766 H782 H798 H814 H830 H846 H862 H878 H894 H910 H926 H942 H958 H974 H990 H1006 H1022 H1038 H1054 H1070 H1086 H1102 H1118 H1134 H1150 H1166 H1182 H1198 H1214 H1230 H1246 H1262 H1278 H1294 H1310 H1326 H1342 H1358 H1374 H1390 H1406 H1422 H1438 H1454 H1470 H1486 H1502 H1518 H1534 H1550 H1566 H1582 H46" xr:uid="{59DEC898-A012-49B9-976D-A86B7B8E241D}">
      <formula1>MONTH(H14)=8</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15 H1599 H31 H63 H79 H95 H111 H127 H143 H159 H175 H191 H207 H223 H239 H255 H271 H287 H303 H319 H335 H351 H367 H383 H399 H415 H431 H447 H463 H479 H495 H511 H527 H543 H559 H575 H591 H607 H623 H639 H655 H671 H687 H703 H719 H735 H751 H767 H783 H799 H815 H831 H847 H863 H879 H895 H911 H927 H943 H959 H975 H991 H1007 H1023 H1039 H1055 H1071 H1087 H1103 H1119 H1135 H1151 H1167 H1183 H1199 H1215 H1231 H1247 H1263 H1279 H1295 H1311 H1327 H1343 H1359 H1375 H1391 H1407 H1423 H1439 H1455 H1471 H1487 H1503 H1519 H1535 H1551 H1567 H1583 H47" xr:uid="{A7881D26-1A44-4CE2-9795-5C3AD2EC051F}">
      <formula1>MONTH(H15)=9</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16 H1600 H32 H64 H80 H96 H112 H128 H144 H160 H176 H192 H208 H224 H240 H256 H272 H288 H304 H320 H336 H352 H368 H384 H400 H416 H432 H448 H464 H480 H496 H512 H528 H544 H560 H576 H592 H608 H624 H640 H656 H672 H688 H704 H720 H736 H752 H768 H784 H800 H816 H832 H848 H864 H880 H896 H912 H928 H944 H960 H976 H992 H1008 H1024 H1040 H1056 H1072 H1088 H1104 H1120 H1136 H1152 H1168 H1184 H1200 H1216 H1232 H1248 H1264 H1280 H1296 H1312 H1328 H1344 H1360 H1376 H1392 H1408 H1424 H1440 H1456 H1472 H1488 H1504 H1520 H1536 H1552 H1568 H1584 H48" xr:uid="{F67AA762-10B6-4D40-B558-0711134FAF92}">
      <formula1>MONTH(H16)=10</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17 H1601 H33 H65 H81 H97 H113 H129 H145 H161 H177 H193 H209 H225 H241 H257 H273 H289 H305 H321 H337 H353 H369 H385 H401 H417 H433 H449 H465 H481 H497 H513 H529 H545 H561 H577 H593 H609 H625 H641 H657 H673 H689 H705 H721 H737 H753 H769 H785 H801 H817 H833 H849 H865 H881 H897 H913 H929 H945 H961 H977 H993 H1009 H1025 H1041 H1057 H1073 H1089 H1105 H1121 H1137 H1153 H1169 H1185 H1201 H1217 H1233 H1249 H1265 H1281 H1297 H1313 H1329 H1345 H1361 H1377 H1393 H1409 H1425 H1441 H1457 H1473 H1489 H1505 H1521 H1537 H1553 H1569 H1585 H49" xr:uid="{44B6D552-8CB6-44E4-88A6-8F74383F4437}">
      <formula1>MONTH(H17)=11</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18 H1602 H34 H66 H82 H98 H114 H130 H146 H162 H178 H194 H210 H226 H242 H258 H274 H290 H306 H322 H338 H354 H370 H386 H402 H418 H434 H450 H466 H482 H498 H514 H530 H546 H562 H578 H594 H610 H626 H642 H658 H674 H690 H706 H722 H738 H754 H770 H786 H802 H818 H834 H850 H866 H882 H898 H914 H930 H946 H962 H978 H994 H1010 H1026 H1042 H1058 H1074 H1090 H1106 H1122 H1138 H1154 H1170 H1186 H1202 H1218 H1234 H1250 H1266 H1282 H1298 H1314 H1330 H1346 H1362 H1378 H1394 H1410 H1426 H1442 H1458 H1474 H1490 H1506 H1522 H1538 H1554 H1570 H1586 H50" xr:uid="{E554BAF9-0221-463C-B3FE-73023A2C2371}">
      <formula1>MONTH(H18)=12</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19 H1603 H35 H67 H83 H99 H115 H131 H147 H163 H179 H195 H211 H227 H243 H259 H275 H291 H307 H323 H339 H355 H371 H387 H403 H419 H435 H451 H467 H483 H499 H515 H531 H547 H563 H579 H595 H611 H627 H643 H659 H675 H691 H707 H723 H739 H755 H771 H787 H803 H819 H835 H851 H867 H883 H899 H915 H931 H947 H963 H979 H995 H1011 H1027 H1043 H1059 H1075 H1091 H1107 H1123 H1139 H1155 H1171 H1187 H1203 H1219 H1235 H1251 H1267 H1283 H1299 H1315 H1331 H1347 H1363 H1379 H1395 H1411 H1427 H1443 H1459 H1475 H1491 H1507 H1523 H1539 H1555 H1571 H1587 H51" xr:uid="{F88FF648-FE12-4755-BA6B-4D040E648804}">
      <formula1>MONTH(H19)=1</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20 H1604 H36 H68 H84 H100 H116 H132 H148 H164 H180 H196 H212 H228 H244 H260 H276 H292 H308 H324 H340 H356 H372 H388 H404 H420 H436 H452 H468 H484 H500 H516 H532 H548 H564 H580 H596 H612 H628 H644 H660 H676 H692 H708 H724 H740 H756 H772 H788 H804 H820 H836 H852 H868 H884 H900 H916 H932 H948 H964 H980 H996 H1012 H1028 H1044 H1060 H1076 H1092 H1108 H1124 H1140 H1156 H1172 H1188 H1204 H1220 H1236 H1252 H1268 H1284 H1300 H1316 H1332 H1348 H1364 H1380 H1396 H1412 H1428 H1444 H1460 H1476 H1492 H1508 H1524 H1540 H1556 H1572 H1588 H52" xr:uid="{C0AE4AB6-E547-4D6D-89B7-27799835109B}">
      <formula1>MONTH(H20)=2</formula1>
    </dataValidation>
    <dataValidation type="custom" imeMode="off" allowBlank="1" showInputMessage="1" showErrorMessage="1" errorTitle="適用年月日" error="適用年月日の&quot;月&quot;は、入力月と同じ月です" promptTitle="適用年月日" prompt="適用年月日の&quot;月&quot;は、入力月と同じ月です" sqref="H21 H1605 H37 H69 H85 H101 H117 H133 H149 H165 H181 H197 H213 H229 H245 H261 H277 H293 H309 H325 H341 H357 H373 H389 H405 H421 H437 H453 H469 H485 H501 H517 H533 H549 H565 H581 H597 H613 H629 H645 H661 H677 H693 H709 H725 H741 H757 H773 H789 H805 H821 H837 H853 H869 H885 H901 H917 H933 H949 H965 H981 H997 H1013 H1029 H1045 H1061 H1077 H1093 H1109 H1125 H1141 H1157 H1173 H1189 H1205 H1221 H1237 H1253 H1269 H1285 H1301 H1317 H1333 H1349 H1365 H1381 H1397 H1413 H1429 H1445 H1461 H1477 H1493 H1509 H1525 H1541 H1557 H1573 H1589 H53" xr:uid="{C694B72F-B60A-4178-A386-C4879B8D3464}">
      <formula1>MONTH(H21)=3</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A73BD-2641-4B20-8CB8-F761D29FF5A2}">
  <sheetPr>
    <tabColor theme="0"/>
  </sheetPr>
  <dimension ref="A1:AH1302"/>
  <sheetViews>
    <sheetView showGridLines="0" zoomScaleNormal="100" zoomScaleSheetLayoutView="75" workbookViewId="0">
      <selection activeCell="N1260" sqref="N1260:R1260"/>
    </sheetView>
  </sheetViews>
  <sheetFormatPr defaultRowHeight="3" customHeight="1" x14ac:dyDescent="0.15"/>
  <cols>
    <col min="1" max="1" width="9" style="56"/>
    <col min="2" max="2" width="8.75" customWidth="1"/>
    <col min="3" max="3" width="4.375" customWidth="1"/>
    <col min="4" max="4" width="2.125" customWidth="1"/>
    <col min="5" max="5" width="3.625" customWidth="1"/>
    <col min="6" max="6" width="3.125" customWidth="1"/>
    <col min="7" max="7" width="2.5" customWidth="1"/>
    <col min="8" max="9" width="3.125" customWidth="1"/>
    <col min="10" max="10" width="2.875" customWidth="1"/>
    <col min="11" max="11" width="3.125" customWidth="1"/>
    <col min="12" max="12" width="3" customWidth="1"/>
    <col min="13" max="13" width="3.375" customWidth="1"/>
    <col min="14" max="14" width="8.625" customWidth="1"/>
    <col min="15" max="16" width="2.75" customWidth="1"/>
    <col min="17" max="17" width="2.875" customWidth="1"/>
    <col min="18" max="19" width="7.75" customWidth="1"/>
    <col min="20" max="20" width="7.5" customWidth="1"/>
    <col min="21" max="21" width="2.25" customWidth="1"/>
    <col min="22" max="22" width="7.875" customWidth="1"/>
    <col min="23" max="28" width="3.25" style="1" customWidth="1"/>
    <col min="29" max="29" width="3.75" style="1" customWidth="1"/>
    <col min="30" max="30" width="3.25" style="1" customWidth="1"/>
    <col min="31" max="31" width="2.25" customWidth="1"/>
  </cols>
  <sheetData>
    <row r="1" spans="1:34" ht="18.75" customHeight="1" x14ac:dyDescent="0.15"/>
    <row r="2" spans="1:34" ht="20.100000000000001" customHeight="1" x14ac:dyDescent="0.15">
      <c r="A2" s="153">
        <v>1</v>
      </c>
      <c r="B2" s="55"/>
      <c r="C2" s="298" t="s">
        <v>65</v>
      </c>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row>
    <row r="3" spans="1:34" ht="20.100000000000001" customHeight="1" x14ac:dyDescent="0.15">
      <c r="B3" s="55"/>
      <c r="C3" s="1"/>
      <c r="D3" s="1"/>
      <c r="E3" s="1"/>
      <c r="F3" s="1"/>
      <c r="G3" s="1"/>
      <c r="H3" s="1"/>
      <c r="I3" s="1"/>
      <c r="J3" s="1"/>
      <c r="K3" s="1"/>
      <c r="L3" s="1"/>
      <c r="M3" s="1"/>
      <c r="N3" s="1"/>
      <c r="O3" s="1"/>
      <c r="P3" s="1"/>
      <c r="Q3" s="1"/>
      <c r="R3" s="1"/>
      <c r="S3" s="1"/>
      <c r="T3" s="1"/>
      <c r="U3" s="1"/>
      <c r="V3" s="1"/>
    </row>
    <row r="4" spans="1:34" ht="20.100000000000001" customHeight="1" x14ac:dyDescent="0.15">
      <c r="B4" s="55"/>
      <c r="C4" s="1"/>
      <c r="D4" s="299" t="s">
        <v>23</v>
      </c>
      <c r="E4" s="299"/>
      <c r="F4" s="299"/>
      <c r="G4" s="299"/>
      <c r="H4" s="299"/>
      <c r="I4" s="299"/>
      <c r="J4" s="299"/>
      <c r="K4" s="299"/>
      <c r="L4" s="299"/>
      <c r="M4" s="299"/>
      <c r="N4" s="299"/>
      <c r="O4" s="299" t="s">
        <v>10</v>
      </c>
      <c r="P4" s="299"/>
      <c r="Q4" s="299"/>
      <c r="R4" s="299" t="s">
        <v>21</v>
      </c>
      <c r="S4" s="299"/>
      <c r="T4" s="300" t="s">
        <v>154</v>
      </c>
      <c r="U4" s="301"/>
      <c r="V4" s="301"/>
      <c r="W4" s="287" t="s">
        <v>24</v>
      </c>
      <c r="X4" s="302"/>
      <c r="Y4" s="302"/>
      <c r="Z4" s="302"/>
      <c r="AA4" s="302"/>
      <c r="AB4" s="302"/>
      <c r="AC4" s="302"/>
      <c r="AD4" s="303"/>
    </row>
    <row r="5" spans="1:34" ht="20.100000000000001" customHeight="1" x14ac:dyDescent="0.15">
      <c r="B5" s="55"/>
      <c r="C5" s="1"/>
      <c r="D5" s="276" t="str">
        <f ca="1">IF(A14="","",IF(INDIRECT("入力シート!V"&amp;(A15))="","",IF(入力シート!C$7="","",入力シート!C$7)))</f>
        <v/>
      </c>
      <c r="E5" s="276"/>
      <c r="F5" s="276"/>
      <c r="G5" s="276"/>
      <c r="H5" s="276"/>
      <c r="I5" s="276"/>
      <c r="J5" s="276"/>
      <c r="K5" s="276"/>
      <c r="L5" s="276"/>
      <c r="M5" s="276"/>
      <c r="N5" s="276"/>
      <c r="O5" s="79" t="str">
        <f ca="1">IF(A14="","",IF(INDIRECT("入力シート!V"&amp;(A15))="","",IF(入力シート!C$8="","",入力シート!C$8)))</f>
        <v/>
      </c>
      <c r="P5" s="277" t="str">
        <f ca="1">IF(A14="","",IF(INDIRECT("入力シート!V"&amp;(A15))="","",IF(入力シート!D$8="","",入力シート!D$8)))</f>
        <v/>
      </c>
      <c r="Q5" s="278"/>
      <c r="R5" s="278" t="str">
        <f ca="1">IF(A14="","",IF(INDIRECT("入力シート!C"&amp;(A15))="","",INDIRECT("入力シート!C"&amp;(A15))))</f>
        <v/>
      </c>
      <c r="S5" s="278"/>
      <c r="T5" s="279" t="str">
        <f ca="1">IF(A14="","",IF(INDIRECT("入力シート!C"&amp;(A15+1))="","",INDIRECT("入力シート!C"&amp;(A15+1))))</f>
        <v/>
      </c>
      <c r="U5" s="279"/>
      <c r="V5" s="279"/>
      <c r="W5" s="280" t="str">
        <f ca="1">IF(A14="","",IF(INDIRECT("入力シート!C"&amp;(A15+2))="","",INDIRECT("入力シート!C"&amp;(A15+2))))</f>
        <v/>
      </c>
      <c r="X5" s="281"/>
      <c r="Y5" s="281"/>
      <c r="Z5" s="281"/>
      <c r="AA5" s="281"/>
      <c r="AB5" s="281"/>
      <c r="AC5" s="281"/>
      <c r="AD5" s="282"/>
    </row>
    <row r="6" spans="1:34" s="1" customFormat="1" ht="20.100000000000001" customHeight="1" x14ac:dyDescent="0.15">
      <c r="A6" s="56"/>
      <c r="B6" s="55"/>
      <c r="C6" s="283" t="s">
        <v>45</v>
      </c>
      <c r="D6" s="287" t="s">
        <v>22</v>
      </c>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9"/>
    </row>
    <row r="7" spans="1:34" s="1" customFormat="1" ht="20.100000000000001" customHeight="1" x14ac:dyDescent="0.15">
      <c r="A7" s="56"/>
      <c r="B7" s="55"/>
      <c r="C7" s="284"/>
      <c r="D7" s="280" t="str">
        <f ca="1">IF(A14="","",IF(INDIRECT("入力シート!C"&amp;(A15+3))="","",INDIRECT("入力シート!C"&amp;(A15+3))))</f>
        <v/>
      </c>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1"/>
    </row>
    <row r="8" spans="1:34" s="1" customFormat="1" ht="20.100000000000001" customHeight="1" x14ac:dyDescent="0.15">
      <c r="A8" s="56"/>
      <c r="B8" s="55"/>
      <c r="C8" s="285"/>
      <c r="D8" s="236" t="s">
        <v>15</v>
      </c>
      <c r="E8" s="237"/>
      <c r="F8" s="237"/>
      <c r="G8" s="237"/>
      <c r="H8" s="237"/>
      <c r="I8" s="237"/>
      <c r="J8" s="237"/>
      <c r="K8" s="237"/>
      <c r="L8" s="237"/>
      <c r="M8" s="237"/>
      <c r="N8" s="237"/>
      <c r="O8" s="237"/>
      <c r="P8" s="237"/>
      <c r="Q8" s="237"/>
      <c r="R8" s="238"/>
      <c r="S8" s="236" t="s">
        <v>17</v>
      </c>
      <c r="T8" s="237"/>
      <c r="U8" s="237"/>
      <c r="V8" s="238"/>
      <c r="W8" s="236" t="s">
        <v>47</v>
      </c>
      <c r="X8" s="237"/>
      <c r="Y8" s="237"/>
      <c r="Z8" s="237"/>
      <c r="AA8" s="237"/>
      <c r="AB8" s="237"/>
      <c r="AC8" s="237"/>
      <c r="AD8" s="238"/>
    </row>
    <row r="9" spans="1:34" s="1" customFormat="1" ht="20.100000000000001" customHeight="1" x14ac:dyDescent="0.15">
      <c r="A9" s="56"/>
      <c r="B9" s="55"/>
      <c r="C9" s="285"/>
      <c r="D9" s="239" t="s">
        <v>11</v>
      </c>
      <c r="E9" s="240"/>
      <c r="F9" s="241"/>
      <c r="G9" s="242" t="s">
        <v>3</v>
      </c>
      <c r="H9" s="243"/>
      <c r="I9" s="243"/>
      <c r="J9" s="244"/>
      <c r="K9" s="243" t="s">
        <v>4</v>
      </c>
      <c r="L9" s="243"/>
      <c r="M9" s="243"/>
      <c r="N9" s="249" t="s">
        <v>6</v>
      </c>
      <c r="O9" s="251" t="s">
        <v>5</v>
      </c>
      <c r="P9" s="251"/>
      <c r="Q9" s="251"/>
      <c r="R9" s="41" t="s">
        <v>5</v>
      </c>
      <c r="S9" s="27" t="s">
        <v>19</v>
      </c>
      <c r="T9" s="34" t="s">
        <v>48</v>
      </c>
      <c r="U9" s="252" t="s">
        <v>16</v>
      </c>
      <c r="V9" s="253"/>
      <c r="W9" s="258" t="s">
        <v>10</v>
      </c>
      <c r="X9" s="259"/>
      <c r="Y9" s="264" t="s">
        <v>26</v>
      </c>
      <c r="Z9" s="259"/>
      <c r="AA9" s="259"/>
      <c r="AB9" s="265"/>
      <c r="AC9" s="259" t="s">
        <v>10</v>
      </c>
      <c r="AD9" s="270"/>
      <c r="AE9" s="11"/>
    </row>
    <row r="10" spans="1:34" s="1" customFormat="1" ht="20.100000000000001" customHeight="1" x14ac:dyDescent="0.15">
      <c r="A10" s="56"/>
      <c r="B10" s="55"/>
      <c r="C10" s="285"/>
      <c r="D10" s="271" t="s">
        <v>20</v>
      </c>
      <c r="E10" s="272"/>
      <c r="F10" s="273"/>
      <c r="G10" s="245"/>
      <c r="H10" s="246"/>
      <c r="I10" s="246"/>
      <c r="J10" s="247"/>
      <c r="K10" s="248"/>
      <c r="L10" s="248"/>
      <c r="M10" s="248"/>
      <c r="N10" s="250"/>
      <c r="O10" s="274" t="s">
        <v>14</v>
      </c>
      <c r="P10" s="274"/>
      <c r="Q10" s="274"/>
      <c r="R10" s="42" t="s">
        <v>6</v>
      </c>
      <c r="S10" s="28" t="s">
        <v>18</v>
      </c>
      <c r="T10" s="35" t="s">
        <v>49</v>
      </c>
      <c r="U10" s="254"/>
      <c r="V10" s="255"/>
      <c r="W10" s="260"/>
      <c r="X10" s="261"/>
      <c r="Y10" s="266"/>
      <c r="Z10" s="261"/>
      <c r="AA10" s="261"/>
      <c r="AB10" s="267"/>
      <c r="AC10" s="261" t="s">
        <v>25</v>
      </c>
      <c r="AD10" s="275"/>
      <c r="AE10" s="11"/>
    </row>
    <row r="11" spans="1:34" s="1" customFormat="1" ht="20.100000000000001" customHeight="1" x14ac:dyDescent="0.15">
      <c r="A11" s="56"/>
      <c r="B11" s="55"/>
      <c r="C11" s="285"/>
      <c r="D11" s="44" t="s">
        <v>0</v>
      </c>
      <c r="E11" s="292" t="s">
        <v>0</v>
      </c>
      <c r="F11" s="292" t="s">
        <v>2</v>
      </c>
      <c r="G11" s="43" t="s">
        <v>0</v>
      </c>
      <c r="H11" s="292" t="s">
        <v>0</v>
      </c>
      <c r="I11" s="292" t="s">
        <v>2</v>
      </c>
      <c r="J11" s="292" t="s">
        <v>7</v>
      </c>
      <c r="K11" s="248"/>
      <c r="L11" s="248"/>
      <c r="M11" s="248"/>
      <c r="N11" s="29" t="s">
        <v>13</v>
      </c>
      <c r="O11" s="43" t="s">
        <v>0</v>
      </c>
      <c r="P11" s="292" t="s">
        <v>0</v>
      </c>
      <c r="Q11" s="292" t="s">
        <v>2</v>
      </c>
      <c r="R11" s="81" t="s">
        <v>13</v>
      </c>
      <c r="S11" s="30" t="s">
        <v>13</v>
      </c>
      <c r="T11" s="29" t="s">
        <v>13</v>
      </c>
      <c r="U11" s="254"/>
      <c r="V11" s="255"/>
      <c r="W11" s="260"/>
      <c r="X11" s="261"/>
      <c r="Y11" s="266"/>
      <c r="Z11" s="261"/>
      <c r="AA11" s="261"/>
      <c r="AB11" s="267"/>
      <c r="AC11" s="294" t="s">
        <v>8</v>
      </c>
      <c r="AD11" s="296" t="s">
        <v>9</v>
      </c>
      <c r="AE11" s="11"/>
    </row>
    <row r="12" spans="1:34" s="1" customFormat="1" ht="20.100000000000001" customHeight="1" x14ac:dyDescent="0.15">
      <c r="A12" s="56"/>
      <c r="B12" s="55"/>
      <c r="C12" s="286"/>
      <c r="D12" s="26" t="s">
        <v>1</v>
      </c>
      <c r="E12" s="304"/>
      <c r="F12" s="304"/>
      <c r="G12" s="45" t="s">
        <v>1</v>
      </c>
      <c r="H12" s="304"/>
      <c r="I12" s="293"/>
      <c r="J12" s="293"/>
      <c r="K12" s="248"/>
      <c r="L12" s="248"/>
      <c r="M12" s="248"/>
      <c r="N12" s="80" t="s">
        <v>12</v>
      </c>
      <c r="O12" s="39" t="s">
        <v>1</v>
      </c>
      <c r="P12" s="304"/>
      <c r="Q12" s="293"/>
      <c r="R12" s="82" t="s">
        <v>12</v>
      </c>
      <c r="S12" s="28" t="s">
        <v>12</v>
      </c>
      <c r="T12" s="29" t="s">
        <v>12</v>
      </c>
      <c r="U12" s="256"/>
      <c r="V12" s="257"/>
      <c r="W12" s="262"/>
      <c r="X12" s="263"/>
      <c r="Y12" s="268"/>
      <c r="Z12" s="263"/>
      <c r="AA12" s="263"/>
      <c r="AB12" s="269"/>
      <c r="AC12" s="295"/>
      <c r="AD12" s="297"/>
      <c r="AE12" s="11"/>
    </row>
    <row r="13" spans="1:34" s="1" customFormat="1" ht="12" customHeight="1" thickBot="1" x14ac:dyDescent="0.2">
      <c r="A13" s="58">
        <v>9</v>
      </c>
      <c r="B13" s="55"/>
      <c r="C13" s="228" t="s">
        <v>34</v>
      </c>
      <c r="D13" s="231" t="str">
        <f ca="1">IF(A14="","",IF(INDIRECT("入力シート!H"&amp;(A15))="","",IF(INDIRECT("入力シート!H"&amp;(A15))&lt;43586,4,5)))</f>
        <v/>
      </c>
      <c r="E13" s="209" t="str">
        <f ca="1">IF(A14="","",IF(INDIRECT("入力シート!H"&amp;(A15))="","",INDIRECT("入力シート!H"&amp;(A15))))</f>
        <v/>
      </c>
      <c r="F13" s="233" t="str">
        <f ca="1">IF(A14="","",IF(INDIRECT("入力シート!H"&amp;(A15))="","",INDIRECT("入力シート!H"&amp;(A15))))</f>
        <v/>
      </c>
      <c r="G13" s="207" t="str">
        <f ca="1">IF(A14="","",IF(INDIRECT("入力シート!I"&amp;(A15))="","",IF(INDIRECT("入力シート!I"&amp;(A15))&lt;43586,4,5)))</f>
        <v/>
      </c>
      <c r="H13" s="209" t="str">
        <f ca="1">IF(A14="","",IF(INDIRECT("入力シート!I"&amp;(A15))="","",INDIRECT("入力シート!I"&amp;(A15))))</f>
        <v/>
      </c>
      <c r="I13" s="212" t="str">
        <f ca="1">IF(A14="","",IF(INDIRECT("入力シート!I"&amp;(A15))="","",INDIRECT("入力シート!I"&amp;(A15))))</f>
        <v/>
      </c>
      <c r="J13" s="219" t="str">
        <f ca="1">IF(A14="","",IF(INDIRECT("入力シート!I"&amp;(A15))="","",INDIRECT("入力シート!I"&amp;(A15))))</f>
        <v/>
      </c>
      <c r="K13" s="222" t="str">
        <f ca="1">IF(A14="","",IF(INDIRECT("入力シート!J"&amp;(A15))="","",INDIRECT("入力シート!J"&amp;(A15))))</f>
        <v/>
      </c>
      <c r="L13" s="225" t="str">
        <f ca="1">IF(A14="","",
IFERROR(IF(INDIRECT("入力シート!K"&amp;(A15))="","",
IF(INDIRECT("入力シート!K"&amp;(A15))&gt;159,"G",
IF(INDIRECT("入力シート!K"&amp;(A15))&gt;149,"F",
IF(INDIRECT("入力シート!K"&amp;(A15))&gt;139,"E",
IF(INDIRECT("入力シート!K"&amp;(A15))&gt;129,"D",
IF(INDIRECT("入力シート!K"&amp;(A15))&gt;119,"C",
IF(INDIRECT("入力シート!K"&amp;(A15))&gt;109,"B",
IF(INDIRECT("入力シート!K"&amp;(A15))&gt;99,"A",
"")))))))),""))</f>
        <v/>
      </c>
      <c r="M13" s="222" t="str">
        <f ca="1">IF(A14="","",
IFERROR(IF(INDIRECT("入力シート!K"&amp;(A15))="","",
IF(INDIRECT("入力シート!K"&amp;(A15))&gt;99,MOD(INDIRECT("入力シート!K"&amp;(A15)),10),INDIRECT("入力シート!K"&amp;(A15)))),""))</f>
        <v/>
      </c>
      <c r="N13" s="196" t="str">
        <f ca="1">IF(A14="","",IF(INDIRECT("入力シート!L"&amp;(A15))="","",INDIRECT("入力シート!L"&amp;(A15))))</f>
        <v/>
      </c>
      <c r="O13" s="207" t="str">
        <f ca="1">IF(A14="","",IF(INDIRECT("入力シート!M"&amp;(A15))="","",IF(INDIRECT("入力シート!M"&amp;(A15))&lt;43586,4,5)))</f>
        <v/>
      </c>
      <c r="P13" s="209" t="str">
        <f ca="1">IF(A14="","",IF(INDIRECT("入力シート!M"&amp;(A15))="","",INDIRECT("入力シート!M"&amp;(A15))))</f>
        <v/>
      </c>
      <c r="Q13" s="212" t="str">
        <f ca="1">IF(A14="","",IF(INDIRECT("入力シート!M"&amp;(A15))="","",INDIRECT("入力シート!M"&amp;(A15))))</f>
        <v/>
      </c>
      <c r="R13" s="215" t="str">
        <f ca="1">IF(A14="","",IF(INDIRECT("入力シート!N"&amp;(A15))="","",INDIRECT("入力シート!N"&amp;(A15))))</f>
        <v/>
      </c>
      <c r="S13" s="217" t="str">
        <f>IF(A14="","",IF(N13="","",SUM(N13,R13)))</f>
        <v/>
      </c>
      <c r="T13" s="196" t="str">
        <f ca="1">IF(A14="","",IF(N13="","",IF(INDIRECT("入力シート!O"&amp;(A15))="通常者",ROUNDDOWN(S13*10/1000,0),0)))</f>
        <v/>
      </c>
      <c r="U13" s="196" t="str">
        <f>IF(A14="","",IF(V13="","",IF(V13&gt;=1,"+",IF(V13=0," ","-"))))</f>
        <v/>
      </c>
      <c r="V13" s="199" t="str">
        <f>IF(A14="","",IF(AND(N15="",N13&gt;=1),T13,IF(N15="","",T13-T15)))</f>
        <v/>
      </c>
      <c r="W13" s="3">
        <v>1</v>
      </c>
      <c r="X13" s="12"/>
      <c r="Y13" s="3">
        <v>5</v>
      </c>
      <c r="Z13" s="8"/>
      <c r="AA13" s="8"/>
      <c r="AB13" s="8"/>
      <c r="AC13" s="3">
        <v>5</v>
      </c>
      <c r="AD13" s="48"/>
      <c r="AE13" s="11"/>
    </row>
    <row r="14" spans="1:34" s="1" customFormat="1" ht="12" customHeight="1" x14ac:dyDescent="0.15">
      <c r="A14" s="58" t="str">
        <f>IFERROR(MATCH(A2,入力シート!$V$10:$V1606,0),"")</f>
        <v/>
      </c>
      <c r="B14" s="55"/>
      <c r="C14" s="229"/>
      <c r="D14" s="231"/>
      <c r="E14" s="210"/>
      <c r="F14" s="234"/>
      <c r="G14" s="207"/>
      <c r="H14" s="210"/>
      <c r="I14" s="213"/>
      <c r="J14" s="220"/>
      <c r="K14" s="223"/>
      <c r="L14" s="226"/>
      <c r="M14" s="223"/>
      <c r="N14" s="206"/>
      <c r="O14" s="207"/>
      <c r="P14" s="210"/>
      <c r="Q14" s="213"/>
      <c r="R14" s="216"/>
      <c r="S14" s="218"/>
      <c r="T14" s="197"/>
      <c r="U14" s="197"/>
      <c r="V14" s="200"/>
      <c r="W14" s="14">
        <v>2</v>
      </c>
      <c r="X14" s="13"/>
      <c r="Y14" s="13">
        <v>5</v>
      </c>
      <c r="Z14" s="13"/>
      <c r="AA14" s="13"/>
      <c r="AB14" s="13"/>
      <c r="AC14" s="15">
        <v>6</v>
      </c>
      <c r="AD14" s="9"/>
      <c r="AE14" s="11"/>
      <c r="AH14" s="52"/>
    </row>
    <row r="15" spans="1:34" s="1" customFormat="1" ht="12" customHeight="1" thickBot="1" x14ac:dyDescent="0.2">
      <c r="A15" s="58" t="str">
        <f>IF(A14="","",SUM(A13:A14))</f>
        <v/>
      </c>
      <c r="B15" s="55"/>
      <c r="C15" s="229"/>
      <c r="D15" s="231"/>
      <c r="E15" s="210"/>
      <c r="F15" s="234"/>
      <c r="G15" s="207"/>
      <c r="H15" s="210"/>
      <c r="I15" s="213"/>
      <c r="J15" s="220"/>
      <c r="K15" s="223"/>
      <c r="L15" s="226"/>
      <c r="M15" s="223"/>
      <c r="N15" s="197" t="str">
        <f ca="1">IF(A14="","",IF(INDIRECT("入力シート!P"&amp;(A15))="","",INDIRECT("入力シート!P"&amp;(A15))))</f>
        <v/>
      </c>
      <c r="O15" s="207"/>
      <c r="P15" s="210"/>
      <c r="Q15" s="213"/>
      <c r="R15" s="201" t="str">
        <f ca="1">IF(A14="","",IF(INDIRECT("入力シート!Q"&amp;(A15))="","",INDIRECT("入力シート!Q"&amp;(A15))))</f>
        <v/>
      </c>
      <c r="S15" s="203" t="str">
        <f>IF(A14="","",IF(N15="","",SUM(N15,R15)))</f>
        <v/>
      </c>
      <c r="T15" s="205" t="str">
        <f ca="1">IF(A14="","",IF(N15="","",IF(INDIRECT("入力シート!R"&amp;(A15))="通常者",ROUNDDOWN(S15*10/1000,0),0)))</f>
        <v/>
      </c>
      <c r="U15" s="197"/>
      <c r="V15" s="201"/>
      <c r="W15" s="14">
        <v>3</v>
      </c>
      <c r="X15" s="13"/>
      <c r="Y15" s="13">
        <v>5</v>
      </c>
      <c r="Z15" s="13"/>
      <c r="AA15" s="13"/>
      <c r="AB15" s="13"/>
      <c r="AC15" s="15">
        <v>7</v>
      </c>
      <c r="AD15" s="9"/>
      <c r="AE15" s="11"/>
      <c r="AH15" s="52"/>
    </row>
    <row r="16" spans="1:34" s="1" customFormat="1" ht="12" customHeight="1" x14ac:dyDescent="0.15">
      <c r="A16" s="58"/>
      <c r="B16" s="55"/>
      <c r="C16" s="230"/>
      <c r="D16" s="232"/>
      <c r="E16" s="211"/>
      <c r="F16" s="235"/>
      <c r="G16" s="208"/>
      <c r="H16" s="211"/>
      <c r="I16" s="214"/>
      <c r="J16" s="221"/>
      <c r="K16" s="224"/>
      <c r="L16" s="227"/>
      <c r="M16" s="224"/>
      <c r="N16" s="198"/>
      <c r="O16" s="208"/>
      <c r="P16" s="211"/>
      <c r="Q16" s="214"/>
      <c r="R16" s="202"/>
      <c r="S16" s="204"/>
      <c r="T16" s="198"/>
      <c r="U16" s="198"/>
      <c r="V16" s="202"/>
      <c r="W16" s="7">
        <v>4</v>
      </c>
      <c r="X16" s="10"/>
      <c r="Y16" s="6">
        <v>5</v>
      </c>
      <c r="Z16" s="47"/>
      <c r="AA16" s="47"/>
      <c r="AB16" s="47"/>
      <c r="AC16" s="6"/>
      <c r="AD16" s="49"/>
      <c r="AE16" s="11"/>
    </row>
    <row r="17" spans="1:31" s="1" customFormat="1" ht="12" customHeight="1" thickBot="1" x14ac:dyDescent="0.2">
      <c r="A17" s="58">
        <v>10</v>
      </c>
      <c r="B17" s="55"/>
      <c r="C17" s="228" t="s">
        <v>35</v>
      </c>
      <c r="D17" s="231" t="str">
        <f ca="1">IF(A18="","",IF(INDIRECT("入力シート!H"&amp;(A19))="","",IF(INDIRECT("入力シート!H"&amp;(A19))&lt;43586,4,5)))</f>
        <v/>
      </c>
      <c r="E17" s="209" t="str">
        <f ca="1">IF(A18="","",IF(INDIRECT("入力シート!H"&amp;(A19))="","",INDIRECT("入力シート!H"&amp;(A19))))</f>
        <v/>
      </c>
      <c r="F17" s="233" t="str">
        <f ca="1">IF(A18="","",IF(INDIRECT("入力シート!H"&amp;(A19))="","",INDIRECT("入力シート!H"&amp;(A19))))</f>
        <v/>
      </c>
      <c r="G17" s="207" t="str">
        <f ca="1">IF(A18="","",IF(INDIRECT("入力シート!I"&amp;(A19))="","",IF(INDIRECT("入力シート!I"&amp;(A19))&lt;43586,4,5)))</f>
        <v/>
      </c>
      <c r="H17" s="209" t="str">
        <f ca="1">IF(A18="","",IF(INDIRECT("入力シート!I"&amp;(A19))="","",INDIRECT("入力シート!I"&amp;(A19))))</f>
        <v/>
      </c>
      <c r="I17" s="212" t="str">
        <f ca="1">IF(A18="","",IF(INDIRECT("入力シート!I"&amp;(A19))="","",INDIRECT("入力シート!I"&amp;(A19))))</f>
        <v/>
      </c>
      <c r="J17" s="219" t="str">
        <f ca="1">IF(A18="","",IF(INDIRECT("入力シート!I"&amp;(A19))="","",INDIRECT("入力シート!I"&amp;(A19))))</f>
        <v/>
      </c>
      <c r="K17" s="222" t="str">
        <f t="shared" ref="K17" ca="1" si="0">IF(A18="","",IF(INDIRECT("入力シート!J"&amp;(A19))="","",INDIRECT("入力シート!J"&amp;(A19))))</f>
        <v/>
      </c>
      <c r="L17" s="225" t="str">
        <f ca="1">IF(A18="","",
IFERROR(IF(INDIRECT("入力シート!K"&amp;(A19))="","",
IF(INDIRECT("入力シート!K"&amp;(A19))&gt;159,"G",
IF(INDIRECT("入力シート!K"&amp;(A19))&gt;149,"F",
IF(INDIRECT("入力シート!K"&amp;(A19))&gt;139,"E",
IF(INDIRECT("入力シート!K"&amp;(A19))&gt;129,"D",
IF(INDIRECT("入力シート!K"&amp;(A19))&gt;119,"C",
IF(INDIRECT("入力シート!K"&amp;(A19))&gt;109,"B",
IF(INDIRECT("入力シート!K"&amp;(A19))&gt;99,"A",
"")))))))),""))</f>
        <v/>
      </c>
      <c r="M17" s="222" t="str">
        <f ca="1">IF(A18="","",
IFERROR(IF(INDIRECT("入力シート!K"&amp;(A19))="","",
IF(INDIRECT("入力シート!K"&amp;(A19))&gt;99,MOD(INDIRECT("入力シート!K"&amp;(A19)),10),INDIRECT("入力シート!K"&amp;(A19)))),""))</f>
        <v/>
      </c>
      <c r="N17" s="196" t="str">
        <f ca="1">IF(A18="","",IF(INDIRECT("入力シート!L"&amp;(A19))="","",INDIRECT("入力シート!L"&amp;(A19))))</f>
        <v/>
      </c>
      <c r="O17" s="207" t="str">
        <f ca="1">IF(A18="","",IF(INDIRECT("入力シート!M"&amp;(A19))="","",IF(INDIRECT("入力シート!M"&amp;(A19))&lt;43586,4,5)))</f>
        <v/>
      </c>
      <c r="P17" s="209" t="str">
        <f ca="1">IF(A18="","",IF(INDIRECT("入力シート!M"&amp;(A19))="","",INDIRECT("入力シート!M"&amp;(A19))))</f>
        <v/>
      </c>
      <c r="Q17" s="212" t="str">
        <f ca="1">IF(A18="","",IF(INDIRECT("入力シート!M"&amp;(A19))="","",INDIRECT("入力シート!M"&amp;(A19))))</f>
        <v/>
      </c>
      <c r="R17" s="215" t="str">
        <f ca="1">IF(A18="","",IF(INDIRECT("入力シート!N"&amp;(A19))="","",INDIRECT("入力シート!N"&amp;(A19))))</f>
        <v/>
      </c>
      <c r="S17" s="217" t="str">
        <f>IF(A18="","",IF(N17="","",SUM(N17,R17)))</f>
        <v/>
      </c>
      <c r="T17" s="196" t="str">
        <f ca="1">IF(A18="","",IF(N17="","",IF(INDIRECT("入力シート!O"&amp;(A19))="通常者",ROUNDDOWN(S17*10/1000,0),0)))</f>
        <v/>
      </c>
      <c r="U17" s="196" t="str">
        <f>IF(A18="","",IF(V17="","",IF(V17&gt;=1,"+",IF(V17=0," ","-"))))</f>
        <v/>
      </c>
      <c r="V17" s="199" t="str">
        <f>IF(A18="","",IF(AND(N19="",N17&gt;=1),T17,IF(N19="","",T17-T19)))</f>
        <v/>
      </c>
      <c r="W17" s="3">
        <v>1</v>
      </c>
      <c r="X17" s="12"/>
      <c r="Y17" s="3">
        <v>5</v>
      </c>
      <c r="Z17" s="8"/>
      <c r="AA17" s="8"/>
      <c r="AB17" s="8"/>
      <c r="AC17" s="3">
        <v>5</v>
      </c>
      <c r="AD17" s="48"/>
    </row>
    <row r="18" spans="1:31" s="1" customFormat="1" ht="12" customHeight="1" x14ac:dyDescent="0.15">
      <c r="A18" s="58" t="str">
        <f>A14</f>
        <v/>
      </c>
      <c r="B18" s="55"/>
      <c r="C18" s="229"/>
      <c r="D18" s="231"/>
      <c r="E18" s="210"/>
      <c r="F18" s="234"/>
      <c r="G18" s="207"/>
      <c r="H18" s="210"/>
      <c r="I18" s="213"/>
      <c r="J18" s="220"/>
      <c r="K18" s="223"/>
      <c r="L18" s="226"/>
      <c r="M18" s="223"/>
      <c r="N18" s="206"/>
      <c r="O18" s="207"/>
      <c r="P18" s="210"/>
      <c r="Q18" s="213"/>
      <c r="R18" s="216"/>
      <c r="S18" s="218"/>
      <c r="T18" s="197"/>
      <c r="U18" s="197"/>
      <c r="V18" s="200"/>
      <c r="W18" s="14">
        <v>2</v>
      </c>
      <c r="X18" s="13"/>
      <c r="Y18" s="13">
        <v>5</v>
      </c>
      <c r="Z18" s="13"/>
      <c r="AA18" s="13"/>
      <c r="AB18" s="13"/>
      <c r="AC18" s="15">
        <v>6</v>
      </c>
      <c r="AD18" s="9"/>
    </row>
    <row r="19" spans="1:31" s="1" customFormat="1" ht="12" customHeight="1" thickBot="1" x14ac:dyDescent="0.2">
      <c r="A19" s="58" t="str">
        <f>IF(A18="","",SUM(A17:A18))</f>
        <v/>
      </c>
      <c r="B19" s="55"/>
      <c r="C19" s="229"/>
      <c r="D19" s="231"/>
      <c r="E19" s="210"/>
      <c r="F19" s="234"/>
      <c r="G19" s="207"/>
      <c r="H19" s="210"/>
      <c r="I19" s="213"/>
      <c r="J19" s="220"/>
      <c r="K19" s="223"/>
      <c r="L19" s="226"/>
      <c r="M19" s="223"/>
      <c r="N19" s="197" t="str">
        <f ca="1">IF(A18="","",IF(INDIRECT("入力シート!P"&amp;(A19))="","",INDIRECT("入力シート!P"&amp;(A19))))</f>
        <v/>
      </c>
      <c r="O19" s="207"/>
      <c r="P19" s="210"/>
      <c r="Q19" s="213"/>
      <c r="R19" s="201" t="str">
        <f ca="1">IF(A18="","",IF(INDIRECT("入力シート!Q"&amp;(A19))="","",INDIRECT("入力シート!Q"&amp;(A19))))</f>
        <v/>
      </c>
      <c r="S19" s="203" t="str">
        <f>IF(A18="","",IF(N19="","",SUM(N19,R19)))</f>
        <v/>
      </c>
      <c r="T19" s="205" t="str">
        <f ca="1">IF(A18="","",IF(N19="","",IF(INDIRECT("入力シート!R"&amp;(A19))="通常者",ROUNDDOWN(S19*10/1000,0),0)))</f>
        <v/>
      </c>
      <c r="U19" s="197"/>
      <c r="V19" s="201"/>
      <c r="W19" s="14">
        <v>3</v>
      </c>
      <c r="X19" s="13"/>
      <c r="Y19" s="13">
        <v>5</v>
      </c>
      <c r="Z19" s="13"/>
      <c r="AA19" s="13"/>
      <c r="AB19" s="13"/>
      <c r="AC19" s="15">
        <v>7</v>
      </c>
      <c r="AD19" s="9"/>
    </row>
    <row r="20" spans="1:31" s="1" customFormat="1" ht="12" customHeight="1" x14ac:dyDescent="0.15">
      <c r="A20" s="58"/>
      <c r="B20" s="55"/>
      <c r="C20" s="230"/>
      <c r="D20" s="232"/>
      <c r="E20" s="211"/>
      <c r="F20" s="235"/>
      <c r="G20" s="208"/>
      <c r="H20" s="211"/>
      <c r="I20" s="214"/>
      <c r="J20" s="221"/>
      <c r="K20" s="224"/>
      <c r="L20" s="227"/>
      <c r="M20" s="224"/>
      <c r="N20" s="198"/>
      <c r="O20" s="208"/>
      <c r="P20" s="211"/>
      <c r="Q20" s="214"/>
      <c r="R20" s="202"/>
      <c r="S20" s="204"/>
      <c r="T20" s="198"/>
      <c r="U20" s="198"/>
      <c r="V20" s="202"/>
      <c r="W20" s="7">
        <v>4</v>
      </c>
      <c r="X20" s="10"/>
      <c r="Y20" s="6">
        <v>5</v>
      </c>
      <c r="Z20" s="47"/>
      <c r="AA20" s="47"/>
      <c r="AB20" s="47"/>
      <c r="AC20" s="6"/>
      <c r="AD20" s="49"/>
    </row>
    <row r="21" spans="1:31" s="1" customFormat="1" ht="12" customHeight="1" thickBot="1" x14ac:dyDescent="0.2">
      <c r="A21" s="58">
        <v>11</v>
      </c>
      <c r="B21" s="55"/>
      <c r="C21" s="228" t="s">
        <v>36</v>
      </c>
      <c r="D21" s="231" t="str">
        <f ca="1">IF(A22="","",IF(INDIRECT("入力シート!H"&amp;(A23))="","",IF(INDIRECT("入力シート!H"&amp;(A23))&lt;43586,4,5)))</f>
        <v/>
      </c>
      <c r="E21" s="209" t="str">
        <f ca="1">IF(A22="","",IF(INDIRECT("入力シート!H"&amp;(A23))="","",INDIRECT("入力シート!H"&amp;(A23))))</f>
        <v/>
      </c>
      <c r="F21" s="233" t="str">
        <f ca="1">IF(A22="","",IF(INDIRECT("入力シート!H"&amp;(A23))="","",INDIRECT("入力シート!H"&amp;(A23))))</f>
        <v/>
      </c>
      <c r="G21" s="207" t="str">
        <f ca="1">IF(A22="","",IF(INDIRECT("入力シート!I"&amp;(A23))="","",IF(INDIRECT("入力シート!I"&amp;(A23))&lt;43586,4,5)))</f>
        <v/>
      </c>
      <c r="H21" s="209" t="str">
        <f ca="1">IF(A22="","",IF(INDIRECT("入力シート!I"&amp;(A23))="","",INDIRECT("入力シート!I"&amp;(A23))))</f>
        <v/>
      </c>
      <c r="I21" s="212" t="str">
        <f ca="1">IF(A22="","",IF(INDIRECT("入力シート!I"&amp;(A23))="","",INDIRECT("入力シート!I"&amp;(A23))))</f>
        <v/>
      </c>
      <c r="J21" s="219" t="str">
        <f ca="1">IF(A22="","",IF(INDIRECT("入力シート!I"&amp;(A23))="","",INDIRECT("入力シート!I"&amp;(A23))))</f>
        <v/>
      </c>
      <c r="K21" s="222" t="str">
        <f t="shared" ref="K21" ca="1" si="1">IF(A22="","",IF(INDIRECT("入力シート!J"&amp;(A23))="","",INDIRECT("入力シート!J"&amp;(A23))))</f>
        <v/>
      </c>
      <c r="L21" s="225" t="str">
        <f ca="1">IF(A22="","",
IFERROR(IF(INDIRECT("入力シート!K"&amp;(A23))="","",
IF(INDIRECT("入力シート!K"&amp;(A23))&gt;159,"G",
IF(INDIRECT("入力シート!K"&amp;(A23))&gt;149,"F",
IF(INDIRECT("入力シート!K"&amp;(A23))&gt;139,"E",
IF(INDIRECT("入力シート!K"&amp;(A23))&gt;129,"D",
IF(INDIRECT("入力シート!K"&amp;(A23))&gt;119,"C",
IF(INDIRECT("入力シート!K"&amp;(A23))&gt;109,"B",
IF(INDIRECT("入力シート!K"&amp;(A23))&gt;99,"A",
"")))))))),""))</f>
        <v/>
      </c>
      <c r="M21" s="222" t="str">
        <f ca="1">IF(A22="","",
IFERROR(IF(INDIRECT("入力シート!K"&amp;(A23))="","",
IF(INDIRECT("入力シート!K"&amp;(A23))&gt;99,MOD(INDIRECT("入力シート!K"&amp;(A23)),10),INDIRECT("入力シート!K"&amp;(A23)))),""))</f>
        <v/>
      </c>
      <c r="N21" s="196" t="str">
        <f ca="1">IF(A22="","",IF(INDIRECT("入力シート!L"&amp;(A23))="","",INDIRECT("入力シート!L"&amp;(A23))))</f>
        <v/>
      </c>
      <c r="O21" s="207" t="str">
        <f ca="1">IF(A22="","",IF(INDIRECT("入力シート!M"&amp;(A23))="","",IF(INDIRECT("入力シート!M"&amp;(A23))&lt;43586,4,5)))</f>
        <v/>
      </c>
      <c r="P21" s="209" t="str">
        <f ca="1">IF(A22="","",IF(INDIRECT("入力シート!M"&amp;(A23))="","",INDIRECT("入力シート!M"&amp;(A23))))</f>
        <v/>
      </c>
      <c r="Q21" s="212" t="str">
        <f ca="1">IF(A22="","",IF(INDIRECT("入力シート!M"&amp;(A23))="","",INDIRECT("入力シート!M"&amp;(A23))))</f>
        <v/>
      </c>
      <c r="R21" s="215" t="str">
        <f ca="1">IF(A22="","",IF(INDIRECT("入力シート!N"&amp;(A23))="","",INDIRECT("入力シート!N"&amp;(A23))))</f>
        <v/>
      </c>
      <c r="S21" s="217" t="str">
        <f>IF(A22="","",IF(N21="","",SUM(N21,R21)))</f>
        <v/>
      </c>
      <c r="T21" s="196" t="str">
        <f ca="1">IF(A22="","",IF(N21="","",IF(INDIRECT("入力シート!O"&amp;(A23))="通常者",ROUNDDOWN(S21*10/1000,0),0)))</f>
        <v/>
      </c>
      <c r="U21" s="196" t="str">
        <f>IF(A22="","",IF(V21="","",IF(V21&gt;=1,"+",IF(V21=0," ","-"))))</f>
        <v/>
      </c>
      <c r="V21" s="199" t="str">
        <f>IF(A22="","",IF(AND(N23="",N21&gt;=1),T21,IF(N23="","",T21-T23)))</f>
        <v/>
      </c>
      <c r="W21" s="3">
        <v>1</v>
      </c>
      <c r="X21" s="12"/>
      <c r="Y21" s="3">
        <v>5</v>
      </c>
      <c r="Z21" s="8"/>
      <c r="AA21" s="8"/>
      <c r="AB21" s="8"/>
      <c r="AC21" s="3">
        <v>5</v>
      </c>
      <c r="AD21" s="48"/>
      <c r="AE21"/>
    </row>
    <row r="22" spans="1:31" s="1" customFormat="1" ht="12" customHeight="1" x14ac:dyDescent="0.15">
      <c r="A22" s="58" t="str">
        <f>A14</f>
        <v/>
      </c>
      <c r="B22" s="55"/>
      <c r="C22" s="229"/>
      <c r="D22" s="231"/>
      <c r="E22" s="210"/>
      <c r="F22" s="234"/>
      <c r="G22" s="207"/>
      <c r="H22" s="210"/>
      <c r="I22" s="213"/>
      <c r="J22" s="220"/>
      <c r="K22" s="223"/>
      <c r="L22" s="226"/>
      <c r="M22" s="223"/>
      <c r="N22" s="206"/>
      <c r="O22" s="207"/>
      <c r="P22" s="210"/>
      <c r="Q22" s="213"/>
      <c r="R22" s="216"/>
      <c r="S22" s="218"/>
      <c r="T22" s="197"/>
      <c r="U22" s="197"/>
      <c r="V22" s="200"/>
      <c r="W22" s="14">
        <v>2</v>
      </c>
      <c r="X22" s="13"/>
      <c r="Y22" s="13">
        <v>5</v>
      </c>
      <c r="Z22" s="13"/>
      <c r="AA22" s="13"/>
      <c r="AB22" s="13"/>
      <c r="AC22" s="15">
        <v>6</v>
      </c>
      <c r="AD22" s="9"/>
      <c r="AE22"/>
    </row>
    <row r="23" spans="1:31" s="1" customFormat="1" ht="12" customHeight="1" thickBot="1" x14ac:dyDescent="0.2">
      <c r="A23" s="58" t="str">
        <f>IF(A22="","",SUM(A21:A22))</f>
        <v/>
      </c>
      <c r="B23" s="55"/>
      <c r="C23" s="229"/>
      <c r="D23" s="231"/>
      <c r="E23" s="210"/>
      <c r="F23" s="234"/>
      <c r="G23" s="207"/>
      <c r="H23" s="210"/>
      <c r="I23" s="213"/>
      <c r="J23" s="220"/>
      <c r="K23" s="223"/>
      <c r="L23" s="226"/>
      <c r="M23" s="223"/>
      <c r="N23" s="197" t="str">
        <f ca="1">IF(A22="","",IF(INDIRECT("入力シート!P"&amp;(A23))="","",INDIRECT("入力シート!P"&amp;(A23))))</f>
        <v/>
      </c>
      <c r="O23" s="207"/>
      <c r="P23" s="210"/>
      <c r="Q23" s="213"/>
      <c r="R23" s="201" t="str">
        <f ca="1">IF(A22="","",IF(INDIRECT("入力シート!Q"&amp;(A23))="","",INDIRECT("入力シート!Q"&amp;(A23))))</f>
        <v/>
      </c>
      <c r="S23" s="203" t="str">
        <f>IF(A22="","",IF(N23="","",SUM(N23,R23)))</f>
        <v/>
      </c>
      <c r="T23" s="205" t="str">
        <f ca="1">IF(A22="","",IF(N23="","",IF(INDIRECT("入力シート!R"&amp;(A23))="通常者",ROUNDDOWN(S23*10/1000,0),0)))</f>
        <v/>
      </c>
      <c r="U23" s="197"/>
      <c r="V23" s="201"/>
      <c r="W23" s="14">
        <v>3</v>
      </c>
      <c r="X23" s="13"/>
      <c r="Y23" s="13">
        <v>5</v>
      </c>
      <c r="Z23" s="13"/>
      <c r="AA23" s="13"/>
      <c r="AB23" s="13"/>
      <c r="AC23" s="15">
        <v>7</v>
      </c>
      <c r="AD23" s="9"/>
      <c r="AE23"/>
    </row>
    <row r="24" spans="1:31" s="1" customFormat="1" ht="12" customHeight="1" x14ac:dyDescent="0.15">
      <c r="A24" s="58"/>
      <c r="B24" s="55"/>
      <c r="C24" s="230"/>
      <c r="D24" s="232"/>
      <c r="E24" s="211"/>
      <c r="F24" s="235"/>
      <c r="G24" s="208"/>
      <c r="H24" s="211"/>
      <c r="I24" s="214"/>
      <c r="J24" s="221"/>
      <c r="K24" s="224"/>
      <c r="L24" s="227"/>
      <c r="M24" s="224"/>
      <c r="N24" s="198"/>
      <c r="O24" s="208"/>
      <c r="P24" s="211"/>
      <c r="Q24" s="214"/>
      <c r="R24" s="202"/>
      <c r="S24" s="204"/>
      <c r="T24" s="198"/>
      <c r="U24" s="198"/>
      <c r="V24" s="202"/>
      <c r="W24" s="7">
        <v>4</v>
      </c>
      <c r="X24" s="10"/>
      <c r="Y24" s="6">
        <v>5</v>
      </c>
      <c r="Z24" s="47"/>
      <c r="AA24" s="47"/>
      <c r="AB24" s="47"/>
      <c r="AC24" s="6"/>
      <c r="AD24" s="49"/>
      <c r="AE24"/>
    </row>
    <row r="25" spans="1:31" s="1" customFormat="1" ht="12" customHeight="1" thickBot="1" x14ac:dyDescent="0.2">
      <c r="A25" s="58">
        <v>12</v>
      </c>
      <c r="B25" s="55"/>
      <c r="C25" s="228" t="s">
        <v>37</v>
      </c>
      <c r="D25" s="231" t="str">
        <f ca="1">IF(A26="","",IF(INDIRECT("入力シート!H"&amp;(A27))="","",IF(INDIRECT("入力シート!H"&amp;(A27))&lt;43586,4,5)))</f>
        <v/>
      </c>
      <c r="E25" s="209" t="str">
        <f ca="1">IF(A26="","",IF(INDIRECT("入力シート!H"&amp;(A27))="","",INDIRECT("入力シート!H"&amp;(A27))))</f>
        <v/>
      </c>
      <c r="F25" s="233" t="str">
        <f ca="1">IF(A26="","",IF(INDIRECT("入力シート!H"&amp;(A27))="","",INDIRECT("入力シート!H"&amp;(A27))))</f>
        <v/>
      </c>
      <c r="G25" s="207" t="str">
        <f ca="1">IF(A26="","",IF(INDIRECT("入力シート!I"&amp;(A27))="","",IF(INDIRECT("入力シート!I"&amp;(A27))&lt;43586,4,5)))</f>
        <v/>
      </c>
      <c r="H25" s="209" t="str">
        <f ca="1">IF(A26="","",IF(INDIRECT("入力シート!I"&amp;(A27))="","",INDIRECT("入力シート!I"&amp;(A27))))</f>
        <v/>
      </c>
      <c r="I25" s="212" t="str">
        <f ca="1">IF(A26="","",IF(INDIRECT("入力シート!I"&amp;(A27))="","",INDIRECT("入力シート!I"&amp;(A27))))</f>
        <v/>
      </c>
      <c r="J25" s="219" t="str">
        <f ca="1">IF(A26="","",IF(INDIRECT("入力シート!I"&amp;(A27))="","",INDIRECT("入力シート!I"&amp;(A27))))</f>
        <v/>
      </c>
      <c r="K25" s="222" t="str">
        <f t="shared" ref="K25" ca="1" si="2">IF(A26="","",IF(INDIRECT("入力シート!J"&amp;(A27))="","",INDIRECT("入力シート!J"&amp;(A27))))</f>
        <v/>
      </c>
      <c r="L25" s="225" t="str">
        <f ca="1">IF(A26="","",
IFERROR(IF(INDIRECT("入力シート!K"&amp;(A27))="","",
IF(INDIRECT("入力シート!K"&amp;(A27))&gt;159,"G",
IF(INDIRECT("入力シート!K"&amp;(A27))&gt;149,"F",
IF(INDIRECT("入力シート!K"&amp;(A27))&gt;139,"E",
IF(INDIRECT("入力シート!K"&amp;(A27))&gt;129,"D",
IF(INDIRECT("入力シート!K"&amp;(A27))&gt;119,"C",
IF(INDIRECT("入力シート!K"&amp;(A27))&gt;109,"B",
IF(INDIRECT("入力シート!K"&amp;(A27))&gt;99,"A",
"")))))))),""))</f>
        <v/>
      </c>
      <c r="M25" s="222" t="str">
        <f ca="1">IF(A26="","",
IFERROR(IF(INDIRECT("入力シート!K"&amp;(A27))="","",
IF(INDIRECT("入力シート!K"&amp;(A27))&gt;99,MOD(INDIRECT("入力シート!K"&amp;(A27)),10),INDIRECT("入力シート!K"&amp;(A27)))),""))</f>
        <v/>
      </c>
      <c r="N25" s="196" t="str">
        <f ca="1">IF(A26="","",IF(INDIRECT("入力シート!L"&amp;(A27))="","",INDIRECT("入力シート!L"&amp;(A27))))</f>
        <v/>
      </c>
      <c r="O25" s="207" t="str">
        <f ca="1">IF(A26="","",IF(INDIRECT("入力シート!M"&amp;(A27))="","",IF(INDIRECT("入力シート!M"&amp;(A27))&lt;43586,4,5)))</f>
        <v/>
      </c>
      <c r="P25" s="209" t="str">
        <f ca="1">IF(A26="","",IF(INDIRECT("入力シート!M"&amp;(A27))="","",INDIRECT("入力シート!M"&amp;(A27))))</f>
        <v/>
      </c>
      <c r="Q25" s="212" t="str">
        <f ca="1">IF(A26="","",IF(INDIRECT("入力シート!M"&amp;(A27))="","",INDIRECT("入力シート!M"&amp;(A27))))</f>
        <v/>
      </c>
      <c r="R25" s="215" t="str">
        <f ca="1">IF(A26="","",IF(INDIRECT("入力シート!N"&amp;(A27))="","",INDIRECT("入力シート!N"&amp;(A27))))</f>
        <v/>
      </c>
      <c r="S25" s="217" t="str">
        <f>IF(A26="","",IF(N25="","",SUM(N25,R25)))</f>
        <v/>
      </c>
      <c r="T25" s="196" t="str">
        <f ca="1">IF(A26="","",IF(N25="","",IF(INDIRECT("入力シート!O"&amp;(A27))="通常者",ROUNDDOWN(S25*10/1000,0),0)))</f>
        <v/>
      </c>
      <c r="U25" s="196" t="str">
        <f>IF(A26="","",IF(V25="","",IF(V25&gt;=1,"+",IF(V25=0," ","-"))))</f>
        <v/>
      </c>
      <c r="V25" s="199" t="str">
        <f>IF(A26="","",IF(AND(N27="",N25&gt;=1),T25,IF(N27="","",T25-T27)))</f>
        <v/>
      </c>
      <c r="W25" s="3">
        <v>1</v>
      </c>
      <c r="X25" s="12"/>
      <c r="Y25" s="3">
        <v>5</v>
      </c>
      <c r="Z25" s="8"/>
      <c r="AA25" s="8"/>
      <c r="AB25" s="8"/>
      <c r="AC25" s="3">
        <v>5</v>
      </c>
      <c r="AD25" s="48"/>
      <c r="AE25"/>
    </row>
    <row r="26" spans="1:31" s="1" customFormat="1" ht="12" customHeight="1" x14ac:dyDescent="0.15">
      <c r="A26" s="58" t="str">
        <f>A14</f>
        <v/>
      </c>
      <c r="B26" s="55"/>
      <c r="C26" s="229"/>
      <c r="D26" s="231"/>
      <c r="E26" s="210"/>
      <c r="F26" s="234"/>
      <c r="G26" s="207"/>
      <c r="H26" s="210"/>
      <c r="I26" s="213"/>
      <c r="J26" s="220"/>
      <c r="K26" s="223"/>
      <c r="L26" s="226"/>
      <c r="M26" s="223"/>
      <c r="N26" s="206"/>
      <c r="O26" s="207"/>
      <c r="P26" s="210"/>
      <c r="Q26" s="213"/>
      <c r="R26" s="216"/>
      <c r="S26" s="218"/>
      <c r="T26" s="197"/>
      <c r="U26" s="197"/>
      <c r="V26" s="200"/>
      <c r="W26" s="14">
        <v>2</v>
      </c>
      <c r="X26" s="13"/>
      <c r="Y26" s="13">
        <v>5</v>
      </c>
      <c r="Z26" s="13"/>
      <c r="AA26" s="13"/>
      <c r="AB26" s="13"/>
      <c r="AC26" s="15">
        <v>6</v>
      </c>
      <c r="AD26" s="9"/>
      <c r="AE26"/>
    </row>
    <row r="27" spans="1:31" s="1" customFormat="1" ht="12" customHeight="1" thickBot="1" x14ac:dyDescent="0.2">
      <c r="A27" s="58" t="str">
        <f>IF(A26="","",SUM(A25:A26))</f>
        <v/>
      </c>
      <c r="B27" s="55"/>
      <c r="C27" s="229"/>
      <c r="D27" s="231"/>
      <c r="E27" s="210"/>
      <c r="F27" s="234"/>
      <c r="G27" s="207"/>
      <c r="H27" s="210"/>
      <c r="I27" s="213"/>
      <c r="J27" s="220"/>
      <c r="K27" s="223"/>
      <c r="L27" s="226"/>
      <c r="M27" s="223"/>
      <c r="N27" s="197" t="str">
        <f ca="1">IF(A26="","",IF(INDIRECT("入力シート!P"&amp;(A27))="","",INDIRECT("入力シート!P"&amp;(A27))))</f>
        <v/>
      </c>
      <c r="O27" s="207"/>
      <c r="P27" s="210"/>
      <c r="Q27" s="213"/>
      <c r="R27" s="201" t="str">
        <f ca="1">IF(A26="","",IF(INDIRECT("入力シート!Q"&amp;(A27))="","",INDIRECT("入力シート!Q"&amp;(A27))))</f>
        <v/>
      </c>
      <c r="S27" s="203" t="str">
        <f>IF(A26="","",IF(N27="","",SUM(N27,R27)))</f>
        <v/>
      </c>
      <c r="T27" s="205" t="str">
        <f ca="1">IF(A26="","",IF(N27="","",IF(INDIRECT("入力シート!R"&amp;(A27))="通常者",ROUNDDOWN(S27*10/1000,0),0)))</f>
        <v/>
      </c>
      <c r="U27" s="197"/>
      <c r="V27" s="201"/>
      <c r="W27" s="14">
        <v>3</v>
      </c>
      <c r="X27" s="13"/>
      <c r="Y27" s="13">
        <v>5</v>
      </c>
      <c r="Z27" s="13"/>
      <c r="AA27" s="13"/>
      <c r="AB27" s="13"/>
      <c r="AC27" s="15">
        <v>7</v>
      </c>
      <c r="AD27" s="9"/>
      <c r="AE27"/>
    </row>
    <row r="28" spans="1:31" s="1" customFormat="1" ht="12" customHeight="1" x14ac:dyDescent="0.15">
      <c r="A28" s="58"/>
      <c r="B28" s="55"/>
      <c r="C28" s="230"/>
      <c r="D28" s="232"/>
      <c r="E28" s="211"/>
      <c r="F28" s="235"/>
      <c r="G28" s="208"/>
      <c r="H28" s="211"/>
      <c r="I28" s="214"/>
      <c r="J28" s="221"/>
      <c r="K28" s="224"/>
      <c r="L28" s="227"/>
      <c r="M28" s="224"/>
      <c r="N28" s="198"/>
      <c r="O28" s="208"/>
      <c r="P28" s="211"/>
      <c r="Q28" s="214"/>
      <c r="R28" s="202"/>
      <c r="S28" s="204"/>
      <c r="T28" s="198"/>
      <c r="U28" s="198"/>
      <c r="V28" s="202"/>
      <c r="W28" s="7">
        <v>4</v>
      </c>
      <c r="X28" s="10"/>
      <c r="Y28" s="6">
        <v>5</v>
      </c>
      <c r="Z28" s="47"/>
      <c r="AA28" s="47"/>
      <c r="AB28" s="47"/>
      <c r="AC28" s="6"/>
      <c r="AD28" s="49"/>
      <c r="AE28"/>
    </row>
    <row r="29" spans="1:31" s="1" customFormat="1" ht="12" customHeight="1" thickBot="1" x14ac:dyDescent="0.2">
      <c r="A29" s="58">
        <v>13</v>
      </c>
      <c r="B29" s="55"/>
      <c r="C29" s="228" t="s">
        <v>38</v>
      </c>
      <c r="D29" s="231" t="str">
        <f ca="1">IF(A30="","",IF(INDIRECT("入力シート!H"&amp;(A31))="","",IF(INDIRECT("入力シート!H"&amp;(A31))&lt;43586,4,5)))</f>
        <v/>
      </c>
      <c r="E29" s="209" t="str">
        <f ca="1">IF(A30="","",IF(INDIRECT("入力シート!H"&amp;(A31))="","",INDIRECT("入力シート!H"&amp;(A31))))</f>
        <v/>
      </c>
      <c r="F29" s="233" t="str">
        <f ca="1">IF(A30="","",IF(INDIRECT("入力シート!H"&amp;(A31))="","",INDIRECT("入力シート!H"&amp;(A31))))</f>
        <v/>
      </c>
      <c r="G29" s="207" t="str">
        <f ca="1">IF(A30="","",IF(INDIRECT("入力シート!I"&amp;(A31))="","",IF(INDIRECT("入力シート!I"&amp;(A31))&lt;43586,4,5)))</f>
        <v/>
      </c>
      <c r="H29" s="209" t="str">
        <f ca="1">IF(A30="","",IF(INDIRECT("入力シート!I"&amp;(A31))="","",INDIRECT("入力シート!I"&amp;(A31))))</f>
        <v/>
      </c>
      <c r="I29" s="212" t="str">
        <f ca="1">IF(A30="","",IF(INDIRECT("入力シート!I"&amp;(A31))="","",INDIRECT("入力シート!I"&amp;(A31))))</f>
        <v/>
      </c>
      <c r="J29" s="219" t="str">
        <f ca="1">IF(A30="","",IF(INDIRECT("入力シート!I"&amp;(A31))="","",INDIRECT("入力シート!I"&amp;(A31))))</f>
        <v/>
      </c>
      <c r="K29" s="222" t="str">
        <f t="shared" ref="K29" ca="1" si="3">IF(A30="","",IF(INDIRECT("入力シート!J"&amp;(A31))="","",INDIRECT("入力シート!J"&amp;(A31))))</f>
        <v/>
      </c>
      <c r="L29" s="225" t="str">
        <f ca="1">IF(A30="","",
IFERROR(IF(INDIRECT("入力シート!K"&amp;(A31))="","",
IF(INDIRECT("入力シート!K"&amp;(A31))&gt;159,"G",
IF(INDIRECT("入力シート!K"&amp;(A31))&gt;149,"F",
IF(INDIRECT("入力シート!K"&amp;(A31))&gt;139,"E",
IF(INDIRECT("入力シート!K"&amp;(A31))&gt;129,"D",
IF(INDIRECT("入力シート!K"&amp;(A31))&gt;119,"C",
IF(INDIRECT("入力シート!K"&amp;(A31))&gt;109,"B",
IF(INDIRECT("入力シート!K"&amp;(A31))&gt;99,"A",
"")))))))),""))</f>
        <v/>
      </c>
      <c r="M29" s="222" t="str">
        <f ca="1">IF(A30="","",
IFERROR(IF(INDIRECT("入力シート!K"&amp;(A31))="","",
IF(INDIRECT("入力シート!K"&amp;(A31))&gt;99,MOD(INDIRECT("入力シート!K"&amp;(A31)),10),INDIRECT("入力シート!K"&amp;(A31)))),""))</f>
        <v/>
      </c>
      <c r="N29" s="196" t="str">
        <f ca="1">IF(A30="","",IF(INDIRECT("入力シート!L"&amp;(A31))="","",INDIRECT("入力シート!L"&amp;(A31))))</f>
        <v/>
      </c>
      <c r="O29" s="207" t="str">
        <f ca="1">IF(A30="","",IF(INDIRECT("入力シート!M"&amp;(A31))="","",IF(INDIRECT("入力シート!M"&amp;(A31))&lt;43586,4,5)))</f>
        <v/>
      </c>
      <c r="P29" s="209" t="str">
        <f ca="1">IF(A30="","",IF(INDIRECT("入力シート!M"&amp;(A31))="","",INDIRECT("入力シート!M"&amp;(A31))))</f>
        <v/>
      </c>
      <c r="Q29" s="212" t="str">
        <f ca="1">IF(A30="","",IF(INDIRECT("入力シート!M"&amp;(A31))="","",INDIRECT("入力シート!M"&amp;(A31))))</f>
        <v/>
      </c>
      <c r="R29" s="215" t="str">
        <f ca="1">IF(A30="","",IF(INDIRECT("入力シート!N"&amp;(A31))="","",INDIRECT("入力シート!N"&amp;(A31))))</f>
        <v/>
      </c>
      <c r="S29" s="217" t="str">
        <f>IF(A30="","",IF(N29="","",SUM(N29,R29)))</f>
        <v/>
      </c>
      <c r="T29" s="196" t="str">
        <f ca="1">IF(A30="","",IF(N29="","",IF(INDIRECT("入力シート!O"&amp;(A31))="通常者",ROUNDDOWN(S29*10/1000,0),0)))</f>
        <v/>
      </c>
      <c r="U29" s="196" t="str">
        <f>IF(A30="","",IF(V29="","",IF(V29&gt;=1,"+",IF(V29=0," ","-"))))</f>
        <v/>
      </c>
      <c r="V29" s="199" t="str">
        <f>IF(A30="","",IF(AND(N31="",N29&gt;=1),T29,IF(N31="","",T29-T31)))</f>
        <v/>
      </c>
      <c r="W29" s="40">
        <v>1</v>
      </c>
      <c r="X29" s="12"/>
      <c r="Y29" s="40">
        <v>5</v>
      </c>
      <c r="Z29" s="8"/>
      <c r="AA29" s="8"/>
      <c r="AB29" s="8"/>
      <c r="AC29" s="40">
        <v>5</v>
      </c>
      <c r="AD29" s="16"/>
      <c r="AE29"/>
    </row>
    <row r="30" spans="1:31" s="1" customFormat="1" ht="12" customHeight="1" x14ac:dyDescent="0.15">
      <c r="A30" s="58" t="str">
        <f>A14</f>
        <v/>
      </c>
      <c r="B30" s="55"/>
      <c r="C30" s="229"/>
      <c r="D30" s="231"/>
      <c r="E30" s="210"/>
      <c r="F30" s="234"/>
      <c r="G30" s="207"/>
      <c r="H30" s="210"/>
      <c r="I30" s="213"/>
      <c r="J30" s="220"/>
      <c r="K30" s="223"/>
      <c r="L30" s="226"/>
      <c r="M30" s="223"/>
      <c r="N30" s="206"/>
      <c r="O30" s="207"/>
      <c r="P30" s="210"/>
      <c r="Q30" s="213"/>
      <c r="R30" s="216"/>
      <c r="S30" s="218"/>
      <c r="T30" s="197"/>
      <c r="U30" s="197"/>
      <c r="V30" s="200"/>
      <c r="W30" s="14">
        <v>2</v>
      </c>
      <c r="X30" s="13"/>
      <c r="Y30" s="13">
        <v>5</v>
      </c>
      <c r="Z30" s="13"/>
      <c r="AA30" s="13"/>
      <c r="AB30" s="13"/>
      <c r="AC30" s="15">
        <v>6</v>
      </c>
      <c r="AD30" s="9"/>
      <c r="AE30"/>
    </row>
    <row r="31" spans="1:31" s="1" customFormat="1" ht="12" customHeight="1" thickBot="1" x14ac:dyDescent="0.2">
      <c r="A31" s="58" t="str">
        <f>IF(A30="","",SUM(A29:A30))</f>
        <v/>
      </c>
      <c r="B31" s="55"/>
      <c r="C31" s="229"/>
      <c r="D31" s="231"/>
      <c r="E31" s="210"/>
      <c r="F31" s="234"/>
      <c r="G31" s="207"/>
      <c r="H31" s="210"/>
      <c r="I31" s="213"/>
      <c r="J31" s="220"/>
      <c r="K31" s="223"/>
      <c r="L31" s="226"/>
      <c r="M31" s="223"/>
      <c r="N31" s="197" t="str">
        <f ca="1">IF(A30="","",IF(INDIRECT("入力シート!P"&amp;(A31))="","",INDIRECT("入力シート!P"&amp;(A31))))</f>
        <v/>
      </c>
      <c r="O31" s="207"/>
      <c r="P31" s="210"/>
      <c r="Q31" s="213"/>
      <c r="R31" s="201" t="str">
        <f ca="1">IF(A30="","",IF(INDIRECT("入力シート!Q"&amp;(A31))="","",INDIRECT("入力シート!Q"&amp;(A31))))</f>
        <v/>
      </c>
      <c r="S31" s="203" t="str">
        <f>IF(A30="","",IF(N31="","",SUM(N31,R31)))</f>
        <v/>
      </c>
      <c r="T31" s="205" t="str">
        <f ca="1">IF(A30="","",IF(N31="","",IF(INDIRECT("入力シート!R"&amp;(A31))="通常者",ROUNDDOWN(S31*10/1000,0),0)))</f>
        <v/>
      </c>
      <c r="U31" s="197"/>
      <c r="V31" s="201"/>
      <c r="W31" s="14">
        <v>3</v>
      </c>
      <c r="X31" s="13"/>
      <c r="Y31" s="13">
        <v>5</v>
      </c>
      <c r="Z31" s="13"/>
      <c r="AA31" s="13"/>
      <c r="AB31" s="13"/>
      <c r="AC31" s="15">
        <v>7</v>
      </c>
      <c r="AD31" s="9"/>
      <c r="AE31"/>
    </row>
    <row r="32" spans="1:31" s="1" customFormat="1" ht="12" customHeight="1" x14ac:dyDescent="0.15">
      <c r="A32" s="58"/>
      <c r="B32" s="55"/>
      <c r="C32" s="229"/>
      <c r="D32" s="232"/>
      <c r="E32" s="211"/>
      <c r="F32" s="235"/>
      <c r="G32" s="208"/>
      <c r="H32" s="211"/>
      <c r="I32" s="214"/>
      <c r="J32" s="221"/>
      <c r="K32" s="224"/>
      <c r="L32" s="227"/>
      <c r="M32" s="224"/>
      <c r="N32" s="198"/>
      <c r="O32" s="208"/>
      <c r="P32" s="211"/>
      <c r="Q32" s="214"/>
      <c r="R32" s="202"/>
      <c r="S32" s="204"/>
      <c r="T32" s="198"/>
      <c r="U32" s="198"/>
      <c r="V32" s="202"/>
      <c r="W32" s="32">
        <v>4</v>
      </c>
      <c r="X32" s="33"/>
      <c r="Y32" s="31">
        <v>5</v>
      </c>
      <c r="Z32" s="46"/>
      <c r="AA32" s="46"/>
      <c r="AB32" s="46"/>
      <c r="AC32" s="31"/>
      <c r="AD32" s="48"/>
      <c r="AE32"/>
    </row>
    <row r="33" spans="1:31" s="1" customFormat="1" ht="12" customHeight="1" thickBot="1" x14ac:dyDescent="0.2">
      <c r="A33" s="58">
        <v>14</v>
      </c>
      <c r="B33" s="55"/>
      <c r="C33" s="228" t="s">
        <v>39</v>
      </c>
      <c r="D33" s="231" t="str">
        <f ca="1">IF(A34="","",IF(INDIRECT("入力シート!H"&amp;(A35))="","",IF(INDIRECT("入力シート!H"&amp;(A35))&lt;43586,4,5)))</f>
        <v/>
      </c>
      <c r="E33" s="209" t="str">
        <f ca="1">IF(A34="","",IF(INDIRECT("入力シート!H"&amp;(A35))="","",INDIRECT("入力シート!H"&amp;(A35))))</f>
        <v/>
      </c>
      <c r="F33" s="233" t="str">
        <f ca="1">IF(A34="","",IF(INDIRECT("入力シート!H"&amp;(A35))="","",INDIRECT("入力シート!H"&amp;(A35))))</f>
        <v/>
      </c>
      <c r="G33" s="207" t="str">
        <f ca="1">IF(A34="","",IF(INDIRECT("入力シート!I"&amp;(A35))="","",IF(INDIRECT("入力シート!I"&amp;(A35))&lt;43586,4,5)))</f>
        <v/>
      </c>
      <c r="H33" s="209" t="str">
        <f ca="1">IF(A34="","",IF(INDIRECT("入力シート!I"&amp;(A35))="","",INDIRECT("入力シート!I"&amp;(A35))))</f>
        <v/>
      </c>
      <c r="I33" s="212" t="str">
        <f ca="1">IF(A34="","",IF(INDIRECT("入力シート!I"&amp;(A35))="","",INDIRECT("入力シート!I"&amp;(A35))))</f>
        <v/>
      </c>
      <c r="J33" s="219" t="str">
        <f ca="1">IF(A34="","",IF(INDIRECT("入力シート!I"&amp;(A35))="","",INDIRECT("入力シート!I"&amp;(A35))))</f>
        <v/>
      </c>
      <c r="K33" s="222" t="str">
        <f t="shared" ref="K33" ca="1" si="4">IF(A34="","",IF(INDIRECT("入力シート!J"&amp;(A35))="","",INDIRECT("入力シート!J"&amp;(A35))))</f>
        <v/>
      </c>
      <c r="L33" s="225" t="str">
        <f ca="1">IF(A34="","",
IFERROR(IF(INDIRECT("入力シート!K"&amp;(A35))="","",
IF(INDIRECT("入力シート!K"&amp;(A35))&gt;159,"G",
IF(INDIRECT("入力シート!K"&amp;(A35))&gt;149,"F",
IF(INDIRECT("入力シート!K"&amp;(A35))&gt;139,"E",
IF(INDIRECT("入力シート!K"&amp;(A35))&gt;129,"D",
IF(INDIRECT("入力シート!K"&amp;(A35))&gt;119,"C",
IF(INDIRECT("入力シート!K"&amp;(A35))&gt;109,"B",
IF(INDIRECT("入力シート!K"&amp;(A35))&gt;99,"A",
"")))))))),""))</f>
        <v/>
      </c>
      <c r="M33" s="222" t="str">
        <f ca="1">IF(A34="","",
IFERROR(IF(INDIRECT("入力シート!K"&amp;(A35))="","",
IF(INDIRECT("入力シート!K"&amp;(A35))&gt;99,MOD(INDIRECT("入力シート!K"&amp;(A35)),10),INDIRECT("入力シート!K"&amp;(A35)))),""))</f>
        <v/>
      </c>
      <c r="N33" s="196" t="str">
        <f ca="1">IF(A34="","",IF(INDIRECT("入力シート!L"&amp;(A35))="","",INDIRECT("入力シート!L"&amp;(A35))))</f>
        <v/>
      </c>
      <c r="O33" s="207" t="str">
        <f ca="1">IF(A34="","",IF(INDIRECT("入力シート!M"&amp;(A35))="","",IF(INDIRECT("入力シート!M"&amp;(A35))&lt;43586,4,5)))</f>
        <v/>
      </c>
      <c r="P33" s="209" t="str">
        <f ca="1">IF(A34="","",IF(INDIRECT("入力シート!M"&amp;(A35))="","",INDIRECT("入力シート!M"&amp;(A35))))</f>
        <v/>
      </c>
      <c r="Q33" s="212" t="str">
        <f ca="1">IF(A34="","",IF(INDIRECT("入力シート!M"&amp;(A35))="","",INDIRECT("入力シート!M"&amp;(A35))))</f>
        <v/>
      </c>
      <c r="R33" s="215" t="str">
        <f ca="1">IF(A34="","",IF(INDIRECT("入力シート!N"&amp;(A35))="","",INDIRECT("入力シート!N"&amp;(A35))))</f>
        <v/>
      </c>
      <c r="S33" s="217" t="str">
        <f>IF(A34="","",IF(N33="","",SUM(N33,R33)))</f>
        <v/>
      </c>
      <c r="T33" s="196" t="str">
        <f ca="1">IF(A34="","",IF(N33="","",IF(INDIRECT("入力シート!O"&amp;(A35))="通常者",ROUNDDOWN(S33*10/1000,0),0)))</f>
        <v/>
      </c>
      <c r="U33" s="196" t="str">
        <f>IF(A34="","",IF(V33="","",IF(V33&gt;=1,"+",IF(V33=0," ","-"))))</f>
        <v/>
      </c>
      <c r="V33" s="199" t="str">
        <f>IF(A34="","",IF(AND(N35="",N33&gt;=1),T33,IF(N35="","",T33-T35)))</f>
        <v/>
      </c>
      <c r="W33" s="40">
        <v>1</v>
      </c>
      <c r="X33" s="12"/>
      <c r="Y33" s="40">
        <v>5</v>
      </c>
      <c r="Z33" s="8"/>
      <c r="AA33" s="8"/>
      <c r="AB33" s="8"/>
      <c r="AC33" s="40">
        <v>5</v>
      </c>
      <c r="AD33" s="16"/>
      <c r="AE33"/>
    </row>
    <row r="34" spans="1:31" s="1" customFormat="1" ht="12" customHeight="1" x14ac:dyDescent="0.15">
      <c r="A34" s="58" t="str">
        <f>A14</f>
        <v/>
      </c>
      <c r="B34" s="55"/>
      <c r="C34" s="229"/>
      <c r="D34" s="231"/>
      <c r="E34" s="210"/>
      <c r="F34" s="234"/>
      <c r="G34" s="207"/>
      <c r="H34" s="210"/>
      <c r="I34" s="213"/>
      <c r="J34" s="220"/>
      <c r="K34" s="223"/>
      <c r="L34" s="226"/>
      <c r="M34" s="223"/>
      <c r="N34" s="206"/>
      <c r="O34" s="207"/>
      <c r="P34" s="210"/>
      <c r="Q34" s="213"/>
      <c r="R34" s="216"/>
      <c r="S34" s="218"/>
      <c r="T34" s="197"/>
      <c r="U34" s="197"/>
      <c r="V34" s="200"/>
      <c r="W34" s="14">
        <v>2</v>
      </c>
      <c r="X34" s="13"/>
      <c r="Y34" s="13">
        <v>5</v>
      </c>
      <c r="Z34" s="13"/>
      <c r="AA34" s="13"/>
      <c r="AB34" s="13"/>
      <c r="AC34" s="15">
        <v>6</v>
      </c>
      <c r="AD34" s="9"/>
      <c r="AE34"/>
    </row>
    <row r="35" spans="1:31" s="1" customFormat="1" ht="12" customHeight="1" thickBot="1" x14ac:dyDescent="0.2">
      <c r="A35" s="58" t="str">
        <f>IF(A34="","",SUM(A33:A34))</f>
        <v/>
      </c>
      <c r="B35" s="55"/>
      <c r="C35" s="229"/>
      <c r="D35" s="231"/>
      <c r="E35" s="210"/>
      <c r="F35" s="234"/>
      <c r="G35" s="207"/>
      <c r="H35" s="210"/>
      <c r="I35" s="213"/>
      <c r="J35" s="220"/>
      <c r="K35" s="223"/>
      <c r="L35" s="226"/>
      <c r="M35" s="223"/>
      <c r="N35" s="197" t="str">
        <f ca="1">IF(A34="","",IF(INDIRECT("入力シート!P"&amp;(A35))="","",INDIRECT("入力シート!P"&amp;(A35))))</f>
        <v/>
      </c>
      <c r="O35" s="207"/>
      <c r="P35" s="210"/>
      <c r="Q35" s="213"/>
      <c r="R35" s="201" t="str">
        <f ca="1">IF(A34="","",IF(INDIRECT("入力シート!Q"&amp;(A35))="","",INDIRECT("入力シート!Q"&amp;(A35))))</f>
        <v/>
      </c>
      <c r="S35" s="203" t="str">
        <f>IF(A34="","",IF(N35="","",SUM(N35,R35)))</f>
        <v/>
      </c>
      <c r="T35" s="205" t="str">
        <f ca="1">IF(A34="","",IF(N35="","",IF(INDIRECT("入力シート!R"&amp;(A35))="通常者",ROUNDDOWN(S35*10/1000,0),0)))</f>
        <v/>
      </c>
      <c r="U35" s="197"/>
      <c r="V35" s="201"/>
      <c r="W35" s="14">
        <v>3</v>
      </c>
      <c r="X35" s="13"/>
      <c r="Y35" s="13">
        <v>5</v>
      </c>
      <c r="Z35" s="13"/>
      <c r="AA35" s="13"/>
      <c r="AB35" s="13"/>
      <c r="AC35" s="15">
        <v>7</v>
      </c>
      <c r="AD35" s="9"/>
      <c r="AE35"/>
    </row>
    <row r="36" spans="1:31" s="1" customFormat="1" ht="12" customHeight="1" x14ac:dyDescent="0.15">
      <c r="A36" s="58"/>
      <c r="B36" s="55"/>
      <c r="C36" s="230"/>
      <c r="D36" s="232"/>
      <c r="E36" s="211"/>
      <c r="F36" s="235"/>
      <c r="G36" s="208"/>
      <c r="H36" s="211"/>
      <c r="I36" s="214"/>
      <c r="J36" s="221"/>
      <c r="K36" s="224"/>
      <c r="L36" s="227"/>
      <c r="M36" s="224"/>
      <c r="N36" s="198"/>
      <c r="O36" s="208"/>
      <c r="P36" s="211"/>
      <c r="Q36" s="214"/>
      <c r="R36" s="202"/>
      <c r="S36" s="204"/>
      <c r="T36" s="198"/>
      <c r="U36" s="198"/>
      <c r="V36" s="202"/>
      <c r="W36" s="7">
        <v>4</v>
      </c>
      <c r="X36" s="10"/>
      <c r="Y36" s="6">
        <v>5</v>
      </c>
      <c r="Z36" s="47"/>
      <c r="AA36" s="47"/>
      <c r="AB36" s="47"/>
      <c r="AC36" s="6"/>
      <c r="AD36" s="49"/>
      <c r="AE36"/>
    </row>
    <row r="37" spans="1:31" s="1" customFormat="1" ht="12" customHeight="1" thickBot="1" x14ac:dyDescent="0.2">
      <c r="A37" s="58">
        <v>15</v>
      </c>
      <c r="B37" s="55"/>
      <c r="C37" s="228" t="s">
        <v>46</v>
      </c>
      <c r="D37" s="231" t="str">
        <f ca="1">IF(A38="","",IF(INDIRECT("入力シート!H"&amp;(A39))="","",IF(INDIRECT("入力シート!H"&amp;(A39))&lt;43586,4,5)))</f>
        <v/>
      </c>
      <c r="E37" s="209" t="str">
        <f ca="1">IF(A38="","",IF(INDIRECT("入力シート!H"&amp;(A39))="","",INDIRECT("入力シート!H"&amp;(A39))))</f>
        <v/>
      </c>
      <c r="F37" s="233" t="str">
        <f ca="1">IF(A38="","",IF(INDIRECT("入力シート!H"&amp;(A39))="","",INDIRECT("入力シート!H"&amp;(A39))))</f>
        <v/>
      </c>
      <c r="G37" s="207" t="str">
        <f ca="1">IF(A38="","",IF(INDIRECT("入力シート!I"&amp;(A39))="","",IF(INDIRECT("入力シート!I"&amp;(A39))&lt;43586,4,5)))</f>
        <v/>
      </c>
      <c r="H37" s="209" t="str">
        <f ca="1">IF(A38="","",IF(INDIRECT("入力シート!I"&amp;(A39))="","",INDIRECT("入力シート!I"&amp;(A39))))</f>
        <v/>
      </c>
      <c r="I37" s="212" t="str">
        <f ca="1">IF(A38="","",IF(INDIRECT("入力シート!I"&amp;(A39))="","",INDIRECT("入力シート!I"&amp;(A39))))</f>
        <v/>
      </c>
      <c r="J37" s="219" t="str">
        <f ca="1">IF(A38="","",IF(INDIRECT("入力シート!I"&amp;(A39))="","",INDIRECT("入力シート!I"&amp;(A39))))</f>
        <v/>
      </c>
      <c r="K37" s="222" t="str">
        <f t="shared" ref="K37" ca="1" si="5">IF(A38="","",IF(INDIRECT("入力シート!J"&amp;(A39))="","",INDIRECT("入力シート!J"&amp;(A39))))</f>
        <v/>
      </c>
      <c r="L37" s="225" t="str">
        <f ca="1">IF(A38="","",
IFERROR(IF(INDIRECT("入力シート!K"&amp;(A39))="","",
IF(INDIRECT("入力シート!K"&amp;(A39))&gt;159,"G",
IF(INDIRECT("入力シート!K"&amp;(A39))&gt;149,"F",
IF(INDIRECT("入力シート!K"&amp;(A39))&gt;139,"E",
IF(INDIRECT("入力シート!K"&amp;(A39))&gt;129,"D",
IF(INDIRECT("入力シート!K"&amp;(A39))&gt;119,"C",
IF(INDIRECT("入力シート!K"&amp;(A39))&gt;109,"B",
IF(INDIRECT("入力シート!K"&amp;(A39))&gt;99,"A",
"")))))))),""))</f>
        <v/>
      </c>
      <c r="M37" s="222" t="str">
        <f ca="1">IF(A38="","",
IFERROR(IF(INDIRECT("入力シート!K"&amp;(A39))="","",
IF(INDIRECT("入力シート!K"&amp;(A39))&gt;99,MOD(INDIRECT("入力シート!K"&amp;(A39)),10),INDIRECT("入力シート!K"&amp;(A39)))),""))</f>
        <v/>
      </c>
      <c r="N37" s="196" t="str">
        <f ca="1">IF(A38="","",IF(INDIRECT("入力シート!L"&amp;(A39))="","",INDIRECT("入力シート!L"&amp;(A39))))</f>
        <v/>
      </c>
      <c r="O37" s="207" t="str">
        <f ca="1">IF(A38="","",IF(INDIRECT("入力シート!M"&amp;(A39))="","",IF(INDIRECT("入力シート!M"&amp;(A39))&lt;43586,4,5)))</f>
        <v/>
      </c>
      <c r="P37" s="209" t="str">
        <f ca="1">IF(A38="","",IF(INDIRECT("入力シート!M"&amp;(A39))="","",INDIRECT("入力シート!M"&amp;(A39))))</f>
        <v/>
      </c>
      <c r="Q37" s="212" t="str">
        <f ca="1">IF(A38="","",IF(INDIRECT("入力シート!M"&amp;(A39))="","",INDIRECT("入力シート!M"&amp;(A39))))</f>
        <v/>
      </c>
      <c r="R37" s="215" t="str">
        <f ca="1">IF(A38="","",IF(INDIRECT("入力シート!N"&amp;(A39))="","",INDIRECT("入力シート!N"&amp;(A39))))</f>
        <v/>
      </c>
      <c r="S37" s="217" t="str">
        <f>IF(A38="","",IF(N37="","",SUM(N37,R37)))</f>
        <v/>
      </c>
      <c r="T37" s="196" t="str">
        <f ca="1">IF(A38="","",IF(N37="","",IF(INDIRECT("入力シート!O"&amp;(A39))="通常者",ROUNDDOWN(S37*10/1000,0),0)))</f>
        <v/>
      </c>
      <c r="U37" s="196" t="str">
        <f>IF(A38="","",IF(V37="","",IF(V37&gt;=1,"+",IF(V37=0," ","-"))))</f>
        <v/>
      </c>
      <c r="V37" s="199" t="str">
        <f>IF(A38="","",IF(AND(N39="",N37&gt;=1),T37,IF(N39="","",T37-T39)))</f>
        <v/>
      </c>
      <c r="W37" s="3">
        <v>1</v>
      </c>
      <c r="X37" s="12"/>
      <c r="Y37" s="3">
        <v>5</v>
      </c>
      <c r="Z37" s="8"/>
      <c r="AA37" s="8"/>
      <c r="AB37" s="8"/>
      <c r="AC37" s="3">
        <v>5</v>
      </c>
      <c r="AD37" s="48"/>
      <c r="AE37"/>
    </row>
    <row r="38" spans="1:31" s="1" customFormat="1" ht="12" customHeight="1" x14ac:dyDescent="0.15">
      <c r="A38" s="58" t="str">
        <f>A14</f>
        <v/>
      </c>
      <c r="B38" s="55"/>
      <c r="C38" s="229"/>
      <c r="D38" s="231"/>
      <c r="E38" s="210"/>
      <c r="F38" s="234"/>
      <c r="G38" s="207"/>
      <c r="H38" s="210"/>
      <c r="I38" s="213"/>
      <c r="J38" s="220"/>
      <c r="K38" s="223"/>
      <c r="L38" s="226"/>
      <c r="M38" s="223"/>
      <c r="N38" s="206"/>
      <c r="O38" s="207"/>
      <c r="P38" s="210"/>
      <c r="Q38" s="213"/>
      <c r="R38" s="216"/>
      <c r="S38" s="218"/>
      <c r="T38" s="197"/>
      <c r="U38" s="197"/>
      <c r="V38" s="200"/>
      <c r="W38" s="14">
        <v>2</v>
      </c>
      <c r="X38" s="13"/>
      <c r="Y38" s="13">
        <v>5</v>
      </c>
      <c r="Z38" s="13"/>
      <c r="AA38" s="13"/>
      <c r="AB38" s="13"/>
      <c r="AC38" s="15">
        <v>6</v>
      </c>
      <c r="AD38" s="9"/>
      <c r="AE38"/>
    </row>
    <row r="39" spans="1:31" s="1" customFormat="1" ht="12" customHeight="1" thickBot="1" x14ac:dyDescent="0.2">
      <c r="A39" s="58" t="str">
        <f>IF(A38="","",SUM(A37:A38))</f>
        <v/>
      </c>
      <c r="B39" s="55"/>
      <c r="C39" s="229"/>
      <c r="D39" s="231"/>
      <c r="E39" s="210"/>
      <c r="F39" s="234"/>
      <c r="G39" s="207"/>
      <c r="H39" s="210"/>
      <c r="I39" s="213"/>
      <c r="J39" s="220"/>
      <c r="K39" s="223"/>
      <c r="L39" s="226"/>
      <c r="M39" s="223"/>
      <c r="N39" s="197" t="str">
        <f ca="1">IF(A38="","",IF(INDIRECT("入力シート!P"&amp;(A39))="","",INDIRECT("入力シート!P"&amp;(A39))))</f>
        <v/>
      </c>
      <c r="O39" s="207"/>
      <c r="P39" s="210"/>
      <c r="Q39" s="213"/>
      <c r="R39" s="201" t="str">
        <f ca="1">IF(A38="","",IF(INDIRECT("入力シート!Q"&amp;(A39))="","",INDIRECT("入力シート!Q"&amp;(A39))))</f>
        <v/>
      </c>
      <c r="S39" s="203" t="str">
        <f>IF(A38="","",IF(N39="","",SUM(N39,R39)))</f>
        <v/>
      </c>
      <c r="T39" s="205" t="str">
        <f ca="1">IF(A38="","",IF(N39="","",IF(INDIRECT("入力シート!R"&amp;(A39))="通常者",ROUNDDOWN(S39*10/1000,0),0)))</f>
        <v/>
      </c>
      <c r="U39" s="197"/>
      <c r="V39" s="201"/>
      <c r="W39" s="14">
        <v>3</v>
      </c>
      <c r="X39" s="13"/>
      <c r="Y39" s="13">
        <v>5</v>
      </c>
      <c r="Z39" s="13"/>
      <c r="AA39" s="13"/>
      <c r="AB39" s="13"/>
      <c r="AC39" s="15">
        <v>7</v>
      </c>
      <c r="AD39" s="9"/>
      <c r="AE39"/>
    </row>
    <row r="40" spans="1:31" s="1" customFormat="1" ht="12" customHeight="1" x14ac:dyDescent="0.15">
      <c r="A40" s="58"/>
      <c r="B40" s="55"/>
      <c r="C40" s="230"/>
      <c r="D40" s="232"/>
      <c r="E40" s="211"/>
      <c r="F40" s="235"/>
      <c r="G40" s="208"/>
      <c r="H40" s="211"/>
      <c r="I40" s="214"/>
      <c r="J40" s="221"/>
      <c r="K40" s="224"/>
      <c r="L40" s="227"/>
      <c r="M40" s="224"/>
      <c r="N40" s="198"/>
      <c r="O40" s="208"/>
      <c r="P40" s="211"/>
      <c r="Q40" s="214"/>
      <c r="R40" s="202"/>
      <c r="S40" s="204"/>
      <c r="T40" s="198"/>
      <c r="U40" s="198"/>
      <c r="V40" s="202"/>
      <c r="W40" s="7">
        <v>4</v>
      </c>
      <c r="X40" s="10"/>
      <c r="Y40" s="6">
        <v>5</v>
      </c>
      <c r="Z40" s="47"/>
      <c r="AA40" s="47"/>
      <c r="AB40" s="47"/>
      <c r="AC40" s="6"/>
      <c r="AD40" s="49"/>
      <c r="AE40"/>
    </row>
    <row r="41" spans="1:31" s="1" customFormat="1" ht="12" customHeight="1" thickBot="1" x14ac:dyDescent="0.2">
      <c r="A41" s="58">
        <v>16</v>
      </c>
      <c r="B41" s="55"/>
      <c r="C41" s="228" t="s">
        <v>40</v>
      </c>
      <c r="D41" s="231" t="str">
        <f ca="1">IF(A42="","",IF(INDIRECT("入力シート!H"&amp;(A43))="","",IF(INDIRECT("入力シート!H"&amp;(A43))&lt;43586,4,5)))</f>
        <v/>
      </c>
      <c r="E41" s="209" t="str">
        <f ca="1">IF(A42="","",IF(INDIRECT("入力シート!H"&amp;(A43))="","",INDIRECT("入力シート!H"&amp;(A43))))</f>
        <v/>
      </c>
      <c r="F41" s="233" t="str">
        <f ca="1">IF(A42="","",IF(INDIRECT("入力シート!H"&amp;(A43))="","",INDIRECT("入力シート!H"&amp;(A43))))</f>
        <v/>
      </c>
      <c r="G41" s="207" t="str">
        <f ca="1">IF(A42="","",IF(INDIRECT("入力シート!I"&amp;(A43))="","",IF(INDIRECT("入力シート!I"&amp;(A43))&lt;43586,4,5)))</f>
        <v/>
      </c>
      <c r="H41" s="209" t="str">
        <f ca="1">IF(A42="","",IF(INDIRECT("入力シート!I"&amp;(A43))="","",INDIRECT("入力シート!I"&amp;(A43))))</f>
        <v/>
      </c>
      <c r="I41" s="212" t="str">
        <f ca="1">IF(A42="","",IF(INDIRECT("入力シート!I"&amp;(A43))="","",INDIRECT("入力シート!I"&amp;(A43))))</f>
        <v/>
      </c>
      <c r="J41" s="219" t="str">
        <f ca="1">IF(A42="","",IF(INDIRECT("入力シート!I"&amp;(A43))="","",INDIRECT("入力シート!I"&amp;(A43))))</f>
        <v/>
      </c>
      <c r="K41" s="222" t="str">
        <f t="shared" ref="K41" ca="1" si="6">IF(A42="","",IF(INDIRECT("入力シート!J"&amp;(A43))="","",INDIRECT("入力シート!J"&amp;(A43))))</f>
        <v/>
      </c>
      <c r="L41" s="225" t="str">
        <f ca="1">IF(A42="","",
IFERROR(IF(INDIRECT("入力シート!K"&amp;(A43))="","",
IF(INDIRECT("入力シート!K"&amp;(A43))&gt;159,"G",
IF(INDIRECT("入力シート!K"&amp;(A43))&gt;149,"F",
IF(INDIRECT("入力シート!K"&amp;(A43))&gt;139,"E",
IF(INDIRECT("入力シート!K"&amp;(A43))&gt;129,"D",
IF(INDIRECT("入力シート!K"&amp;(A43))&gt;119,"C",
IF(INDIRECT("入力シート!K"&amp;(A43))&gt;109,"B",
IF(INDIRECT("入力シート!K"&amp;(A43))&gt;99,"A",
"")))))))),""))</f>
        <v/>
      </c>
      <c r="M41" s="222" t="str">
        <f ca="1">IF(A42="","",
IFERROR(IF(INDIRECT("入力シート!K"&amp;(A43))="","",
IF(INDIRECT("入力シート!K"&amp;(A43))&gt;99,MOD(INDIRECT("入力シート!K"&amp;(A43)),10),INDIRECT("入力シート!K"&amp;(A43)))),""))</f>
        <v/>
      </c>
      <c r="N41" s="196" t="str">
        <f ca="1">IF(A42="","",IF(INDIRECT("入力シート!L"&amp;(A43))="","",INDIRECT("入力シート!L"&amp;(A43))))</f>
        <v/>
      </c>
      <c r="O41" s="207" t="str">
        <f ca="1">IF(A42="","",IF(INDIRECT("入力シート!M"&amp;(A43))="","",IF(INDIRECT("入力シート!M"&amp;(A43))&lt;43586,4,5)))</f>
        <v/>
      </c>
      <c r="P41" s="209" t="str">
        <f ca="1">IF(A42="","",IF(INDIRECT("入力シート!M"&amp;(A43))="","",INDIRECT("入力シート!M"&amp;(A43))))</f>
        <v/>
      </c>
      <c r="Q41" s="212" t="str">
        <f ca="1">IF(A42="","",IF(INDIRECT("入力シート!M"&amp;(A43))="","",INDIRECT("入力シート!M"&amp;(A43))))</f>
        <v/>
      </c>
      <c r="R41" s="215" t="str">
        <f ca="1">IF(A42="","",IF(INDIRECT("入力シート!N"&amp;(A43))="","",INDIRECT("入力シート!N"&amp;(A43))))</f>
        <v/>
      </c>
      <c r="S41" s="217" t="str">
        <f>IF(A42="","",IF(N41="","",SUM(N41,R41)))</f>
        <v/>
      </c>
      <c r="T41" s="196" t="str">
        <f ca="1">IF(A42="","",IF(N41="","",IF(INDIRECT("入力シート!O"&amp;(A43))="通常者",ROUNDDOWN(S41*10/1000,0),0)))</f>
        <v/>
      </c>
      <c r="U41" s="196" t="str">
        <f>IF(A42="","",IF(V41="","",IF(V41&gt;=1,"+",IF(V41=0," ","-"))))</f>
        <v/>
      </c>
      <c r="V41" s="199" t="str">
        <f>IF(A42="","",IF(AND(N43="",N41&gt;=1),T41,IF(N43="","",T41-T43)))</f>
        <v/>
      </c>
      <c r="W41" s="3">
        <v>1</v>
      </c>
      <c r="X41" s="12"/>
      <c r="Y41" s="3">
        <v>5</v>
      </c>
      <c r="Z41" s="8"/>
      <c r="AA41" s="8"/>
      <c r="AB41" s="8"/>
      <c r="AC41" s="3">
        <v>5</v>
      </c>
      <c r="AD41" s="48"/>
      <c r="AE41"/>
    </row>
    <row r="42" spans="1:31" s="1" customFormat="1" ht="12" customHeight="1" x14ac:dyDescent="0.15">
      <c r="A42" s="58" t="str">
        <f>A14</f>
        <v/>
      </c>
      <c r="B42" s="55"/>
      <c r="C42" s="229"/>
      <c r="D42" s="231"/>
      <c r="E42" s="210"/>
      <c r="F42" s="234"/>
      <c r="G42" s="207"/>
      <c r="H42" s="210"/>
      <c r="I42" s="213"/>
      <c r="J42" s="220"/>
      <c r="K42" s="223"/>
      <c r="L42" s="226"/>
      <c r="M42" s="223"/>
      <c r="N42" s="206"/>
      <c r="O42" s="207"/>
      <c r="P42" s="210"/>
      <c r="Q42" s="213"/>
      <c r="R42" s="216"/>
      <c r="S42" s="218"/>
      <c r="T42" s="197"/>
      <c r="U42" s="197"/>
      <c r="V42" s="200"/>
      <c r="W42" s="14">
        <v>2</v>
      </c>
      <c r="X42" s="13"/>
      <c r="Y42" s="13">
        <v>5</v>
      </c>
      <c r="Z42" s="13"/>
      <c r="AA42" s="13"/>
      <c r="AB42" s="13"/>
      <c r="AC42" s="15">
        <v>6</v>
      </c>
      <c r="AD42" s="9"/>
      <c r="AE42"/>
    </row>
    <row r="43" spans="1:31" s="1" customFormat="1" ht="12" customHeight="1" thickBot="1" x14ac:dyDescent="0.2">
      <c r="A43" s="58" t="str">
        <f>IF(A42="","",SUM(A41:A42))</f>
        <v/>
      </c>
      <c r="B43" s="55"/>
      <c r="C43" s="229"/>
      <c r="D43" s="231"/>
      <c r="E43" s="210"/>
      <c r="F43" s="234"/>
      <c r="G43" s="207"/>
      <c r="H43" s="210"/>
      <c r="I43" s="213"/>
      <c r="J43" s="220"/>
      <c r="K43" s="223"/>
      <c r="L43" s="226"/>
      <c r="M43" s="223"/>
      <c r="N43" s="197" t="str">
        <f ca="1">IF(A42="","",IF(INDIRECT("入力シート!P"&amp;(A43))="","",INDIRECT("入力シート!P"&amp;(A43))))</f>
        <v/>
      </c>
      <c r="O43" s="207"/>
      <c r="P43" s="210"/>
      <c r="Q43" s="213"/>
      <c r="R43" s="201" t="str">
        <f ca="1">IF(A42="","",IF(INDIRECT("入力シート!Q"&amp;(A43))="","",INDIRECT("入力シート!Q"&amp;(A43))))</f>
        <v/>
      </c>
      <c r="S43" s="203" t="str">
        <f>IF(A42="","",IF(N43="","",SUM(N43,R43)))</f>
        <v/>
      </c>
      <c r="T43" s="205" t="str">
        <f ca="1">IF(A42="","",IF(N43="","",IF(INDIRECT("入力シート!R"&amp;(A43))="通常者",ROUNDDOWN(S43*10/1000,0),0)))</f>
        <v/>
      </c>
      <c r="U43" s="197"/>
      <c r="V43" s="201"/>
      <c r="W43" s="14">
        <v>3</v>
      </c>
      <c r="X43" s="13"/>
      <c r="Y43" s="13">
        <v>5</v>
      </c>
      <c r="Z43" s="13"/>
      <c r="AA43" s="13"/>
      <c r="AB43" s="13"/>
      <c r="AC43" s="15">
        <v>7</v>
      </c>
      <c r="AD43" s="9"/>
      <c r="AE43"/>
    </row>
    <row r="44" spans="1:31" s="1" customFormat="1" ht="12" customHeight="1" x14ac:dyDescent="0.15">
      <c r="A44" s="58"/>
      <c r="B44" s="55"/>
      <c r="C44" s="230"/>
      <c r="D44" s="232"/>
      <c r="E44" s="211"/>
      <c r="F44" s="235"/>
      <c r="G44" s="208"/>
      <c r="H44" s="211"/>
      <c r="I44" s="214"/>
      <c r="J44" s="221"/>
      <c r="K44" s="224"/>
      <c r="L44" s="227"/>
      <c r="M44" s="224"/>
      <c r="N44" s="198"/>
      <c r="O44" s="208"/>
      <c r="P44" s="211"/>
      <c r="Q44" s="214"/>
      <c r="R44" s="202"/>
      <c r="S44" s="204"/>
      <c r="T44" s="198"/>
      <c r="U44" s="198"/>
      <c r="V44" s="202"/>
      <c r="W44" s="7">
        <v>4</v>
      </c>
      <c r="X44" s="10"/>
      <c r="Y44" s="6">
        <v>5</v>
      </c>
      <c r="Z44" s="47"/>
      <c r="AA44" s="47"/>
      <c r="AB44" s="47"/>
      <c r="AC44" s="6"/>
      <c r="AD44" s="49"/>
      <c r="AE44"/>
    </row>
    <row r="45" spans="1:31" s="1" customFormat="1" ht="12" customHeight="1" thickBot="1" x14ac:dyDescent="0.2">
      <c r="A45" s="58">
        <v>17</v>
      </c>
      <c r="B45" s="55"/>
      <c r="C45" s="228" t="s">
        <v>41</v>
      </c>
      <c r="D45" s="231" t="str">
        <f ca="1">IF(A46="","",IF(INDIRECT("入力シート!H"&amp;(A47))="","",IF(INDIRECT("入力シート!H"&amp;(A47))&lt;43586,4,5)))</f>
        <v/>
      </c>
      <c r="E45" s="209" t="str">
        <f ca="1">IF(A46="","",IF(INDIRECT("入力シート!H"&amp;(A47))="","",INDIRECT("入力シート!H"&amp;(A47))))</f>
        <v/>
      </c>
      <c r="F45" s="233" t="str">
        <f ca="1">IF(A46="","",IF(INDIRECT("入力シート!H"&amp;(A47))="","",INDIRECT("入力シート!H"&amp;(A47))))</f>
        <v/>
      </c>
      <c r="G45" s="207" t="str">
        <f ca="1">IF(A46="","",IF(INDIRECT("入力シート!I"&amp;(A47))="","",IF(INDIRECT("入力シート!I"&amp;(A47))&lt;43586,4,5)))</f>
        <v/>
      </c>
      <c r="H45" s="209" t="str">
        <f ca="1">IF(A46="","",IF(INDIRECT("入力シート!I"&amp;(A47))="","",INDIRECT("入力シート!I"&amp;(A47))))</f>
        <v/>
      </c>
      <c r="I45" s="212" t="str">
        <f ca="1">IF(A46="","",IF(INDIRECT("入力シート!I"&amp;(A47))="","",INDIRECT("入力シート!I"&amp;(A47))))</f>
        <v/>
      </c>
      <c r="J45" s="219" t="str">
        <f ca="1">IF(A46="","",IF(INDIRECT("入力シート!I"&amp;(A47))="","",INDIRECT("入力シート!I"&amp;(A47))))</f>
        <v/>
      </c>
      <c r="K45" s="222" t="str">
        <f t="shared" ref="K45" ca="1" si="7">IF(A46="","",IF(INDIRECT("入力シート!J"&amp;(A47))="","",INDIRECT("入力シート!J"&amp;(A47))))</f>
        <v/>
      </c>
      <c r="L45" s="225" t="str">
        <f ca="1">IF(A46="","",
IFERROR(IF(INDIRECT("入力シート!K"&amp;(A47))="","",
IF(INDIRECT("入力シート!K"&amp;(A47))&gt;159,"G",
IF(INDIRECT("入力シート!K"&amp;(A47))&gt;149,"F",
IF(INDIRECT("入力シート!K"&amp;(A47))&gt;139,"E",
IF(INDIRECT("入力シート!K"&amp;(A47))&gt;129,"D",
IF(INDIRECT("入力シート!K"&amp;(A47))&gt;119,"C",
IF(INDIRECT("入力シート!K"&amp;(A47))&gt;109,"B",
IF(INDIRECT("入力シート!K"&amp;(A47))&gt;99,"A",
"")))))))),""))</f>
        <v/>
      </c>
      <c r="M45" s="222" t="str">
        <f ca="1">IF(A46="","",
IFERROR(IF(INDIRECT("入力シート!K"&amp;(A47))="","",
IF(INDIRECT("入力シート!K"&amp;(A47))&gt;99,MOD(INDIRECT("入力シート!K"&amp;(A47)),10),INDIRECT("入力シート!K"&amp;(A47)))),""))</f>
        <v/>
      </c>
      <c r="N45" s="196" t="str">
        <f ca="1">IF(A46="","",IF(INDIRECT("入力シート!L"&amp;(A47))="","",INDIRECT("入力シート!L"&amp;(A47))))</f>
        <v/>
      </c>
      <c r="O45" s="207" t="str">
        <f ca="1">IF(A46="","",IF(INDIRECT("入力シート!M"&amp;(A47))="","",IF(INDIRECT("入力シート!M"&amp;(A47))&lt;43586,4,5)))</f>
        <v/>
      </c>
      <c r="P45" s="209" t="str">
        <f ca="1">IF(A46="","",IF(INDIRECT("入力シート!M"&amp;(A47))="","",INDIRECT("入力シート!M"&amp;(A47))))</f>
        <v/>
      </c>
      <c r="Q45" s="212" t="str">
        <f ca="1">IF(A46="","",IF(INDIRECT("入力シート!M"&amp;(A47))="","",INDIRECT("入力シート!M"&amp;(A47))))</f>
        <v/>
      </c>
      <c r="R45" s="215" t="str">
        <f ca="1">IF(A46="","",IF(INDIRECT("入力シート!N"&amp;(A47))="","",INDIRECT("入力シート!N"&amp;(A47))))</f>
        <v/>
      </c>
      <c r="S45" s="217" t="str">
        <f>IF(A46="","",IF(N45="","",SUM(N45,R45)))</f>
        <v/>
      </c>
      <c r="T45" s="196" t="str">
        <f ca="1">IF(A46="","",IF(N45="","",IF(INDIRECT("入力シート!O"&amp;(A47))="通常者",ROUNDDOWN(S45*10/1000,0),0)))</f>
        <v/>
      </c>
      <c r="U45" s="196" t="str">
        <f>IF(A46="","",IF(V45="","",IF(V45&gt;=1,"+",IF(V45=0," ","-"))))</f>
        <v/>
      </c>
      <c r="V45" s="199" t="str">
        <f>IF(A46="","",IF(AND(N47="",N45&gt;=1),T45,IF(N47="","",T45-T47)))</f>
        <v/>
      </c>
      <c r="W45" s="3">
        <v>1</v>
      </c>
      <c r="X45" s="12"/>
      <c r="Y45" s="3">
        <v>5</v>
      </c>
      <c r="Z45" s="8"/>
      <c r="AA45" s="8"/>
      <c r="AB45" s="8"/>
      <c r="AC45" s="3">
        <v>5</v>
      </c>
      <c r="AD45" s="48"/>
      <c r="AE45"/>
    </row>
    <row r="46" spans="1:31" s="1" customFormat="1" ht="12" customHeight="1" x14ac:dyDescent="0.15">
      <c r="A46" s="58" t="str">
        <f>A14</f>
        <v/>
      </c>
      <c r="B46" s="55"/>
      <c r="C46" s="229"/>
      <c r="D46" s="231"/>
      <c r="E46" s="210"/>
      <c r="F46" s="234"/>
      <c r="G46" s="207"/>
      <c r="H46" s="210"/>
      <c r="I46" s="213"/>
      <c r="J46" s="220"/>
      <c r="K46" s="223"/>
      <c r="L46" s="226"/>
      <c r="M46" s="223"/>
      <c r="N46" s="206"/>
      <c r="O46" s="207"/>
      <c r="P46" s="210"/>
      <c r="Q46" s="213"/>
      <c r="R46" s="216"/>
      <c r="S46" s="218"/>
      <c r="T46" s="197"/>
      <c r="U46" s="197"/>
      <c r="V46" s="200"/>
      <c r="W46" s="14">
        <v>2</v>
      </c>
      <c r="X46" s="13"/>
      <c r="Y46" s="13">
        <v>5</v>
      </c>
      <c r="Z46" s="13"/>
      <c r="AA46" s="13"/>
      <c r="AB46" s="13"/>
      <c r="AC46" s="15">
        <v>6</v>
      </c>
      <c r="AD46" s="9"/>
      <c r="AE46"/>
    </row>
    <row r="47" spans="1:31" s="1" customFormat="1" ht="12" customHeight="1" thickBot="1" x14ac:dyDescent="0.2">
      <c r="A47" s="58" t="str">
        <f>IF(A46="","",SUM(A45:A46))</f>
        <v/>
      </c>
      <c r="B47" s="55"/>
      <c r="C47" s="229"/>
      <c r="D47" s="231"/>
      <c r="E47" s="210"/>
      <c r="F47" s="234"/>
      <c r="G47" s="207"/>
      <c r="H47" s="210"/>
      <c r="I47" s="213"/>
      <c r="J47" s="220"/>
      <c r="K47" s="223"/>
      <c r="L47" s="226"/>
      <c r="M47" s="223"/>
      <c r="N47" s="197" t="str">
        <f ca="1">IF(A46="","",IF(INDIRECT("入力シート!P"&amp;(A47))="","",INDIRECT("入力シート!P"&amp;(A47))))</f>
        <v/>
      </c>
      <c r="O47" s="207"/>
      <c r="P47" s="210"/>
      <c r="Q47" s="213"/>
      <c r="R47" s="201" t="str">
        <f ca="1">IF(A46="","",IF(INDIRECT("入力シート!Q"&amp;(A47))="","",INDIRECT("入力シート!Q"&amp;(A47))))</f>
        <v/>
      </c>
      <c r="S47" s="203" t="str">
        <f>IF(A46="","",IF(N47="","",SUM(N47,R47)))</f>
        <v/>
      </c>
      <c r="T47" s="205" t="str">
        <f ca="1">IF(A46="","",IF(N47="","",IF(INDIRECT("入力シート!R"&amp;(A47))="通常者",ROUNDDOWN(S47*10/1000,0),0)))</f>
        <v/>
      </c>
      <c r="U47" s="197"/>
      <c r="V47" s="201"/>
      <c r="W47" s="14">
        <v>3</v>
      </c>
      <c r="X47" s="13"/>
      <c r="Y47" s="13">
        <v>5</v>
      </c>
      <c r="Z47" s="13"/>
      <c r="AA47" s="13"/>
      <c r="AB47" s="13"/>
      <c r="AC47" s="15">
        <v>7</v>
      </c>
      <c r="AD47" s="9"/>
      <c r="AE47"/>
    </row>
    <row r="48" spans="1:31" s="1" customFormat="1" ht="12" customHeight="1" x14ac:dyDescent="0.15">
      <c r="A48" s="58"/>
      <c r="B48" s="55"/>
      <c r="C48" s="230"/>
      <c r="D48" s="232"/>
      <c r="E48" s="211"/>
      <c r="F48" s="235"/>
      <c r="G48" s="208"/>
      <c r="H48" s="211"/>
      <c r="I48" s="214"/>
      <c r="J48" s="221"/>
      <c r="K48" s="224"/>
      <c r="L48" s="227"/>
      <c r="M48" s="224"/>
      <c r="N48" s="198"/>
      <c r="O48" s="208"/>
      <c r="P48" s="211"/>
      <c r="Q48" s="214"/>
      <c r="R48" s="202"/>
      <c r="S48" s="204"/>
      <c r="T48" s="198"/>
      <c r="U48" s="198"/>
      <c r="V48" s="202"/>
      <c r="W48" s="7">
        <v>4</v>
      </c>
      <c r="X48" s="10"/>
      <c r="Y48" s="6">
        <v>5</v>
      </c>
      <c r="Z48" s="47"/>
      <c r="AA48" s="47"/>
      <c r="AB48" s="47"/>
      <c r="AC48" s="6"/>
      <c r="AD48" s="49"/>
      <c r="AE48"/>
    </row>
    <row r="49" spans="1:31" s="1" customFormat="1" ht="12" customHeight="1" thickBot="1" x14ac:dyDescent="0.2">
      <c r="A49" s="58">
        <v>18</v>
      </c>
      <c r="B49" s="55"/>
      <c r="C49" s="228" t="s">
        <v>42</v>
      </c>
      <c r="D49" s="231" t="str">
        <f ca="1">IF(A50="","",IF(INDIRECT("入力シート!H"&amp;(A51))="","",IF(INDIRECT("入力シート!H"&amp;(A51))&lt;43586,4,5)))</f>
        <v/>
      </c>
      <c r="E49" s="209" t="str">
        <f ca="1">IF(A50="","",IF(INDIRECT("入力シート!H"&amp;(A51))="","",INDIRECT("入力シート!H"&amp;(A51))))</f>
        <v/>
      </c>
      <c r="F49" s="233" t="str">
        <f ca="1">IF(A50="","",IF(INDIRECT("入力シート!H"&amp;(A51))="","",INDIRECT("入力シート!H"&amp;(A51))))</f>
        <v/>
      </c>
      <c r="G49" s="207" t="str">
        <f ca="1">IF(A50="","",IF(INDIRECT("入力シート!I"&amp;(A51))="","",IF(INDIRECT("入力シート!I"&amp;(A51))&lt;43586,4,5)))</f>
        <v/>
      </c>
      <c r="H49" s="209" t="str">
        <f ca="1">IF(A50="","",IF(INDIRECT("入力シート!I"&amp;(A51))="","",INDIRECT("入力シート!I"&amp;(A51))))</f>
        <v/>
      </c>
      <c r="I49" s="212" t="str">
        <f ca="1">IF(A50="","",IF(INDIRECT("入力シート!I"&amp;(A51))="","",INDIRECT("入力シート!I"&amp;(A51))))</f>
        <v/>
      </c>
      <c r="J49" s="219" t="str">
        <f ca="1">IF(A50="","",IF(INDIRECT("入力シート!I"&amp;(A51))="","",INDIRECT("入力シート!I"&amp;(A51))))</f>
        <v/>
      </c>
      <c r="K49" s="222" t="str">
        <f t="shared" ref="K49" ca="1" si="8">IF(A50="","",IF(INDIRECT("入力シート!J"&amp;(A51))="","",INDIRECT("入力シート!J"&amp;(A51))))</f>
        <v/>
      </c>
      <c r="L49" s="225" t="str">
        <f ca="1">IF(A50="","",
IFERROR(IF(INDIRECT("入力シート!K"&amp;(A51))="","",
IF(INDIRECT("入力シート!K"&amp;(A51))&gt;159,"G",
IF(INDIRECT("入力シート!K"&amp;(A51))&gt;149,"F",
IF(INDIRECT("入力シート!K"&amp;(A51))&gt;139,"E",
IF(INDIRECT("入力シート!K"&amp;(A51))&gt;129,"D",
IF(INDIRECT("入力シート!K"&amp;(A51))&gt;119,"C",
IF(INDIRECT("入力シート!K"&amp;(A51))&gt;109,"B",
IF(INDIRECT("入力シート!K"&amp;(A51))&gt;99,"A",
"")))))))),""))</f>
        <v/>
      </c>
      <c r="M49" s="222" t="str">
        <f ca="1">IF(A50="","",
IFERROR(IF(INDIRECT("入力シート!K"&amp;(A51))="","",
IF(INDIRECT("入力シート!K"&amp;(A51))&gt;99,MOD(INDIRECT("入力シート!K"&amp;(A51)),10),INDIRECT("入力シート!K"&amp;(A51)))),""))</f>
        <v/>
      </c>
      <c r="N49" s="196" t="str">
        <f ca="1">IF(A50="","",IF(INDIRECT("入力シート!L"&amp;(A51))="","",INDIRECT("入力シート!L"&amp;(A51))))</f>
        <v/>
      </c>
      <c r="O49" s="207" t="str">
        <f ca="1">IF(A50="","",IF(INDIRECT("入力シート!M"&amp;(A51))="","",IF(INDIRECT("入力シート!M"&amp;(A51))&lt;43586,4,5)))</f>
        <v/>
      </c>
      <c r="P49" s="209" t="str">
        <f ca="1">IF(A50="","",IF(INDIRECT("入力シート!M"&amp;(A51))="","",INDIRECT("入力シート!M"&amp;(A51))))</f>
        <v/>
      </c>
      <c r="Q49" s="212" t="str">
        <f ca="1">IF(A50="","",IF(INDIRECT("入力シート!M"&amp;(A51))="","",INDIRECT("入力シート!M"&amp;(A51))))</f>
        <v/>
      </c>
      <c r="R49" s="215" t="str">
        <f ca="1">IF(A50="","",IF(INDIRECT("入力シート!N"&amp;(A51))="","",INDIRECT("入力シート!N"&amp;(A51))))</f>
        <v/>
      </c>
      <c r="S49" s="217" t="str">
        <f>IF(A50="","",IF(N49="","",SUM(N49,R49)))</f>
        <v/>
      </c>
      <c r="T49" s="196" t="str">
        <f ca="1">IF(A50="","",IF(N49="","",IF(INDIRECT("入力シート!O"&amp;(A51))="通常者",ROUNDDOWN(S49*10/1000,0),0)))</f>
        <v/>
      </c>
      <c r="U49" s="196" t="str">
        <f>IF(A50="","",IF(V49="","",IF(V49&gt;=1,"+",IF(V49=0," ","-"))))</f>
        <v/>
      </c>
      <c r="V49" s="199" t="str">
        <f>IF(A50="","",IF(AND(N51="",N49&gt;=1),T49,IF(N51="","",T49-T51)))</f>
        <v/>
      </c>
      <c r="W49" s="3">
        <v>1</v>
      </c>
      <c r="X49" s="12"/>
      <c r="Y49" s="3">
        <v>5</v>
      </c>
      <c r="Z49" s="8"/>
      <c r="AA49" s="8"/>
      <c r="AB49" s="8"/>
      <c r="AC49" s="3">
        <v>5</v>
      </c>
      <c r="AD49" s="48"/>
      <c r="AE49"/>
    </row>
    <row r="50" spans="1:31" s="1" customFormat="1" ht="12" customHeight="1" x14ac:dyDescent="0.15">
      <c r="A50" s="58" t="str">
        <f>A14</f>
        <v/>
      </c>
      <c r="B50" s="55"/>
      <c r="C50" s="229"/>
      <c r="D50" s="231"/>
      <c r="E50" s="210"/>
      <c r="F50" s="234"/>
      <c r="G50" s="207"/>
      <c r="H50" s="210"/>
      <c r="I50" s="213"/>
      <c r="J50" s="220"/>
      <c r="K50" s="223"/>
      <c r="L50" s="226"/>
      <c r="M50" s="223"/>
      <c r="N50" s="206"/>
      <c r="O50" s="207"/>
      <c r="P50" s="210"/>
      <c r="Q50" s="213"/>
      <c r="R50" s="216"/>
      <c r="S50" s="218"/>
      <c r="T50" s="197"/>
      <c r="U50" s="197"/>
      <c r="V50" s="200"/>
      <c r="W50" s="14">
        <v>2</v>
      </c>
      <c r="X50" s="13"/>
      <c r="Y50" s="13">
        <v>5</v>
      </c>
      <c r="Z50" s="13"/>
      <c r="AA50" s="13"/>
      <c r="AB50" s="13"/>
      <c r="AC50" s="15">
        <v>6</v>
      </c>
      <c r="AD50" s="9"/>
      <c r="AE50"/>
    </row>
    <row r="51" spans="1:31" s="1" customFormat="1" ht="12" customHeight="1" thickBot="1" x14ac:dyDescent="0.2">
      <c r="A51" s="58" t="str">
        <f>IF(A50="","",SUM(A49:A50))</f>
        <v/>
      </c>
      <c r="B51" s="55"/>
      <c r="C51" s="229"/>
      <c r="D51" s="231"/>
      <c r="E51" s="210"/>
      <c r="F51" s="234"/>
      <c r="G51" s="207"/>
      <c r="H51" s="210"/>
      <c r="I51" s="213"/>
      <c r="J51" s="220"/>
      <c r="K51" s="223"/>
      <c r="L51" s="226"/>
      <c r="M51" s="223"/>
      <c r="N51" s="197" t="str">
        <f ca="1">IF(A50="","",IF(INDIRECT("入力シート!P"&amp;(A51))="","",INDIRECT("入力シート!P"&amp;(A51))))</f>
        <v/>
      </c>
      <c r="O51" s="207"/>
      <c r="P51" s="210"/>
      <c r="Q51" s="213"/>
      <c r="R51" s="201" t="str">
        <f ca="1">IF(A50="","",IF(INDIRECT("入力シート!Q"&amp;(A51))="","",INDIRECT("入力シート!Q"&amp;(A51))))</f>
        <v/>
      </c>
      <c r="S51" s="203" t="str">
        <f>IF(A50="","",IF(N51="","",SUM(N51,R51)))</f>
        <v/>
      </c>
      <c r="T51" s="205" t="str">
        <f ca="1">IF(A50="","",IF(N51="","",IF(INDIRECT("入力シート!R"&amp;(A51))="通常者",ROUNDDOWN(S51*10/1000,0),0)))</f>
        <v/>
      </c>
      <c r="U51" s="197"/>
      <c r="V51" s="201"/>
      <c r="W51" s="14">
        <v>3</v>
      </c>
      <c r="X51" s="13"/>
      <c r="Y51" s="13">
        <v>5</v>
      </c>
      <c r="Z51" s="13"/>
      <c r="AA51" s="13"/>
      <c r="AB51" s="13"/>
      <c r="AC51" s="15">
        <v>7</v>
      </c>
      <c r="AD51" s="9"/>
      <c r="AE51"/>
    </row>
    <row r="52" spans="1:31" s="1" customFormat="1" ht="12" customHeight="1" x14ac:dyDescent="0.15">
      <c r="A52" s="58"/>
      <c r="B52" s="55"/>
      <c r="C52" s="230"/>
      <c r="D52" s="232"/>
      <c r="E52" s="211"/>
      <c r="F52" s="235"/>
      <c r="G52" s="208"/>
      <c r="H52" s="211"/>
      <c r="I52" s="214"/>
      <c r="J52" s="221"/>
      <c r="K52" s="224"/>
      <c r="L52" s="227"/>
      <c r="M52" s="224"/>
      <c r="N52" s="198"/>
      <c r="O52" s="208"/>
      <c r="P52" s="211"/>
      <c r="Q52" s="214"/>
      <c r="R52" s="202"/>
      <c r="S52" s="204"/>
      <c r="T52" s="198"/>
      <c r="U52" s="198"/>
      <c r="V52" s="202"/>
      <c r="W52" s="7">
        <v>4</v>
      </c>
      <c r="X52" s="10"/>
      <c r="Y52" s="6">
        <v>5</v>
      </c>
      <c r="Z52" s="47"/>
      <c r="AA52" s="47"/>
      <c r="AB52" s="47"/>
      <c r="AC52" s="6"/>
      <c r="AD52" s="49"/>
      <c r="AE52"/>
    </row>
    <row r="53" spans="1:31" s="1" customFormat="1" ht="12" customHeight="1" thickBot="1" x14ac:dyDescent="0.2">
      <c r="A53" s="58">
        <v>19</v>
      </c>
      <c r="B53" s="55"/>
      <c r="C53" s="228" t="s">
        <v>43</v>
      </c>
      <c r="D53" s="231" t="str">
        <f ca="1">IF(A54="","",IF(INDIRECT("入力シート!H"&amp;(A55))="","",IF(INDIRECT("入力シート!H"&amp;(A55))&lt;43586,4,5)))</f>
        <v/>
      </c>
      <c r="E53" s="209" t="str">
        <f ca="1">IF(A54="","",IF(INDIRECT("入力シート!H"&amp;(A55))="","",INDIRECT("入力シート!H"&amp;(A55))))</f>
        <v/>
      </c>
      <c r="F53" s="233" t="str">
        <f ca="1">IF(A54="","",IF(INDIRECT("入力シート!H"&amp;(A55))="","",INDIRECT("入力シート!H"&amp;(A55))))</f>
        <v/>
      </c>
      <c r="G53" s="207" t="str">
        <f ca="1">IF(A54="","",IF(INDIRECT("入力シート!I"&amp;(A55))="","",IF(INDIRECT("入力シート!I"&amp;(A55))&lt;43586,4,5)))</f>
        <v/>
      </c>
      <c r="H53" s="209" t="str">
        <f ca="1">IF(A54="","",IF(INDIRECT("入力シート!I"&amp;(A55))="","",INDIRECT("入力シート!I"&amp;(A55))))</f>
        <v/>
      </c>
      <c r="I53" s="212" t="str">
        <f ca="1">IF(A54="","",IF(INDIRECT("入力シート!I"&amp;(A55))="","",INDIRECT("入力シート!I"&amp;(A55))))</f>
        <v/>
      </c>
      <c r="J53" s="219" t="str">
        <f ca="1">IF(A54="","",IF(INDIRECT("入力シート!I"&amp;(A55))="","",INDIRECT("入力シート!I"&amp;(A55))))</f>
        <v/>
      </c>
      <c r="K53" s="222" t="str">
        <f t="shared" ref="K53" ca="1" si="9">IF(A54="","",IF(INDIRECT("入力シート!J"&amp;(A55))="","",INDIRECT("入力シート!J"&amp;(A55))))</f>
        <v/>
      </c>
      <c r="L53" s="225" t="str">
        <f ca="1">IF(A54="","",
IFERROR(IF(INDIRECT("入力シート!K"&amp;(A55))="","",
IF(INDIRECT("入力シート!K"&amp;(A55))&gt;159,"G",
IF(INDIRECT("入力シート!K"&amp;(A55))&gt;149,"F",
IF(INDIRECT("入力シート!K"&amp;(A55))&gt;139,"E",
IF(INDIRECT("入力シート!K"&amp;(A55))&gt;129,"D",
IF(INDIRECT("入力シート!K"&amp;(A55))&gt;119,"C",
IF(INDIRECT("入力シート!K"&amp;(A55))&gt;109,"B",
IF(INDIRECT("入力シート!K"&amp;(A55))&gt;99,"A",
"")))))))),""))</f>
        <v/>
      </c>
      <c r="M53" s="222" t="str">
        <f ca="1">IF(A54="","",
IFERROR(IF(INDIRECT("入力シート!K"&amp;(A55))="","",
IF(INDIRECT("入力シート!K"&amp;(A55))&gt;99,MOD(INDIRECT("入力シート!K"&amp;(A55)),10),INDIRECT("入力シート!K"&amp;(A55)))),""))</f>
        <v/>
      </c>
      <c r="N53" s="196" t="str">
        <f ca="1">IF(A54="","",IF(INDIRECT("入力シート!L"&amp;(A55))="","",INDIRECT("入力シート!L"&amp;(A55))))</f>
        <v/>
      </c>
      <c r="O53" s="207" t="str">
        <f ca="1">IF(A54="","",IF(INDIRECT("入力シート!M"&amp;(A55))="","",IF(INDIRECT("入力シート!M"&amp;(A55))&lt;43586,4,5)))</f>
        <v/>
      </c>
      <c r="P53" s="209" t="str">
        <f ca="1">IF(A54="","",IF(INDIRECT("入力シート!M"&amp;(A55))="","",INDIRECT("入力シート!M"&amp;(A55))))</f>
        <v/>
      </c>
      <c r="Q53" s="212" t="str">
        <f ca="1">IF(A54="","",IF(INDIRECT("入力シート!M"&amp;(A55))="","",INDIRECT("入力シート!M"&amp;(A55))))</f>
        <v/>
      </c>
      <c r="R53" s="215" t="str">
        <f ca="1">IF(A54="","",IF(INDIRECT("入力シート!N"&amp;(A55))="","",INDIRECT("入力シート!N"&amp;(A55))))</f>
        <v/>
      </c>
      <c r="S53" s="217" t="str">
        <f>IF(A54="","",IF(N53="","",SUM(N53,R53)))</f>
        <v/>
      </c>
      <c r="T53" s="196" t="str">
        <f ca="1">IF(A54="","",IF(N53="","",IF(INDIRECT("入力シート!O"&amp;(A55))="通常者",ROUNDDOWN(S53*10/1000,0),0)))</f>
        <v/>
      </c>
      <c r="U53" s="196" t="str">
        <f>IF(A54="","",IF(V53="","",IF(V53&gt;=1,"+",IF(V53=0," ","-"))))</f>
        <v/>
      </c>
      <c r="V53" s="199" t="str">
        <f>IF(A54="","",IF(AND(N55="",N53&gt;=1),T53,IF(N55="","",T53-T55)))</f>
        <v/>
      </c>
      <c r="W53" s="3">
        <v>1</v>
      </c>
      <c r="X53" s="12"/>
      <c r="Y53" s="3">
        <v>5</v>
      </c>
      <c r="Z53" s="8"/>
      <c r="AA53" s="8"/>
      <c r="AB53" s="8"/>
      <c r="AC53" s="3">
        <v>5</v>
      </c>
      <c r="AD53" s="48"/>
      <c r="AE53"/>
    </row>
    <row r="54" spans="1:31" s="1" customFormat="1" ht="12" customHeight="1" x14ac:dyDescent="0.15">
      <c r="A54" s="58" t="str">
        <f>A14</f>
        <v/>
      </c>
      <c r="B54" s="55"/>
      <c r="C54" s="229"/>
      <c r="D54" s="231"/>
      <c r="E54" s="210"/>
      <c r="F54" s="234"/>
      <c r="G54" s="207"/>
      <c r="H54" s="210"/>
      <c r="I54" s="213"/>
      <c r="J54" s="220"/>
      <c r="K54" s="223"/>
      <c r="L54" s="226"/>
      <c r="M54" s="223"/>
      <c r="N54" s="206"/>
      <c r="O54" s="207"/>
      <c r="P54" s="210"/>
      <c r="Q54" s="213"/>
      <c r="R54" s="216"/>
      <c r="S54" s="218"/>
      <c r="T54" s="197"/>
      <c r="U54" s="197"/>
      <c r="V54" s="200"/>
      <c r="W54" s="14">
        <v>2</v>
      </c>
      <c r="X54" s="13"/>
      <c r="Y54" s="13">
        <v>5</v>
      </c>
      <c r="Z54" s="13"/>
      <c r="AA54" s="13"/>
      <c r="AB54" s="13"/>
      <c r="AC54" s="15">
        <v>6</v>
      </c>
      <c r="AD54" s="9"/>
      <c r="AE54"/>
    </row>
    <row r="55" spans="1:31" s="1" customFormat="1" ht="12" customHeight="1" thickBot="1" x14ac:dyDescent="0.2">
      <c r="A55" s="58" t="str">
        <f>IF(A54="","",SUM(A53:A54))</f>
        <v/>
      </c>
      <c r="B55" s="55"/>
      <c r="C55" s="229"/>
      <c r="D55" s="231"/>
      <c r="E55" s="210"/>
      <c r="F55" s="234"/>
      <c r="G55" s="207"/>
      <c r="H55" s="210"/>
      <c r="I55" s="213"/>
      <c r="J55" s="220"/>
      <c r="K55" s="223"/>
      <c r="L55" s="226"/>
      <c r="M55" s="223"/>
      <c r="N55" s="197" t="str">
        <f ca="1">IF(A54="","",IF(INDIRECT("入力シート!P"&amp;(A55))="","",INDIRECT("入力シート!P"&amp;(A55))))</f>
        <v/>
      </c>
      <c r="O55" s="207"/>
      <c r="P55" s="210"/>
      <c r="Q55" s="213"/>
      <c r="R55" s="201" t="str">
        <f ca="1">IF(A54="","",IF(INDIRECT("入力シート!Q"&amp;(A55))="","",INDIRECT("入力シート!Q"&amp;(A55))))</f>
        <v/>
      </c>
      <c r="S55" s="203" t="str">
        <f>IF(A54="","",IF(N55="","",SUM(N55,R55)))</f>
        <v/>
      </c>
      <c r="T55" s="205" t="str">
        <f ca="1">IF(A54="","",IF(N55="","",IF(INDIRECT("入力シート!R"&amp;(A55))="通常者",ROUNDDOWN(S55*10/1000,0),0)))</f>
        <v/>
      </c>
      <c r="U55" s="197"/>
      <c r="V55" s="201"/>
      <c r="W55" s="14">
        <v>3</v>
      </c>
      <c r="X55" s="13"/>
      <c r="Y55" s="13">
        <v>5</v>
      </c>
      <c r="Z55" s="13"/>
      <c r="AA55" s="13"/>
      <c r="AB55" s="13"/>
      <c r="AC55" s="15">
        <v>7</v>
      </c>
      <c r="AD55" s="9"/>
      <c r="AE55"/>
    </row>
    <row r="56" spans="1:31" s="1" customFormat="1" ht="12" customHeight="1" x14ac:dyDescent="0.15">
      <c r="A56" s="58"/>
      <c r="B56" s="55"/>
      <c r="C56" s="230"/>
      <c r="D56" s="232"/>
      <c r="E56" s="211"/>
      <c r="F56" s="235"/>
      <c r="G56" s="208"/>
      <c r="H56" s="211"/>
      <c r="I56" s="214"/>
      <c r="J56" s="221"/>
      <c r="K56" s="224"/>
      <c r="L56" s="227"/>
      <c r="M56" s="224"/>
      <c r="N56" s="198"/>
      <c r="O56" s="208"/>
      <c r="P56" s="211"/>
      <c r="Q56" s="214"/>
      <c r="R56" s="202"/>
      <c r="S56" s="204"/>
      <c r="T56" s="198"/>
      <c r="U56" s="198"/>
      <c r="V56" s="202"/>
      <c r="W56" s="7">
        <v>4</v>
      </c>
      <c r="X56" s="10"/>
      <c r="Y56" s="6">
        <v>5</v>
      </c>
      <c r="Z56" s="47"/>
      <c r="AA56" s="47"/>
      <c r="AB56" s="47"/>
      <c r="AC56" s="6"/>
      <c r="AD56" s="49"/>
      <c r="AE56"/>
    </row>
    <row r="57" spans="1:31" s="1" customFormat="1" ht="12" customHeight="1" thickBot="1" x14ac:dyDescent="0.2">
      <c r="A57" s="58">
        <v>20</v>
      </c>
      <c r="B57" s="55"/>
      <c r="C57" s="228" t="s">
        <v>44</v>
      </c>
      <c r="D57" s="231" t="str">
        <f ca="1">IF(A58="","",IF(INDIRECT("入力シート!H"&amp;(A59))="","",IF(INDIRECT("入力シート!H"&amp;(A59))&lt;43586,4,5)))</f>
        <v/>
      </c>
      <c r="E57" s="209" t="str">
        <f ca="1">IF(A58="","",IF(INDIRECT("入力シート!H"&amp;(A59))="","",INDIRECT("入力シート!H"&amp;(A59))))</f>
        <v/>
      </c>
      <c r="F57" s="233" t="str">
        <f ca="1">IF(A58="","",IF(INDIRECT("入力シート!H"&amp;(A59))="","",INDIRECT("入力シート!H"&amp;(A59))))</f>
        <v/>
      </c>
      <c r="G57" s="207" t="str">
        <f ca="1">IF(A58="","",IF(INDIRECT("入力シート!I"&amp;(A59))="","",IF(INDIRECT("入力シート!I"&amp;(A59))&lt;43586,4,5)))</f>
        <v/>
      </c>
      <c r="H57" s="209" t="str">
        <f ca="1">IF(A58="","",IF(INDIRECT("入力シート!I"&amp;(A59))="","",INDIRECT("入力シート!I"&amp;(A59))))</f>
        <v/>
      </c>
      <c r="I57" s="212" t="str">
        <f ca="1">IF(A58="","",IF(INDIRECT("入力シート!I"&amp;(A59))="","",INDIRECT("入力シート!I"&amp;(A59))))</f>
        <v/>
      </c>
      <c r="J57" s="219" t="str">
        <f ca="1">IF(A58="","",IF(INDIRECT("入力シート!I"&amp;(A59))="","",INDIRECT("入力シート!I"&amp;(A59))))</f>
        <v/>
      </c>
      <c r="K57" s="222" t="str">
        <f t="shared" ref="K57" ca="1" si="10">IF(A58="","",IF(INDIRECT("入力シート!J"&amp;(A59))="","",INDIRECT("入力シート!J"&amp;(A59))))</f>
        <v/>
      </c>
      <c r="L57" s="225" t="str">
        <f ca="1">IF(A58="","",
IFERROR(IF(INDIRECT("入力シート!K"&amp;(A59))="","",
IF(INDIRECT("入力シート!K"&amp;(A59))&gt;159,"G",
IF(INDIRECT("入力シート!K"&amp;(A59))&gt;149,"F",
IF(INDIRECT("入力シート!K"&amp;(A59))&gt;139,"E",
IF(INDIRECT("入力シート!K"&amp;(A59))&gt;129,"D",
IF(INDIRECT("入力シート!K"&amp;(A59))&gt;119,"C",
IF(INDIRECT("入力シート!K"&amp;(A59))&gt;109,"B",
IF(INDIRECT("入力シート!K"&amp;(A59))&gt;99,"A",
"")))))))),""))</f>
        <v/>
      </c>
      <c r="M57" s="222" t="str">
        <f ca="1">IF(A58="","",
IFERROR(IF(INDIRECT("入力シート!K"&amp;(A59))="","",
IF(INDIRECT("入力シート!K"&amp;(A59))&gt;99,MOD(INDIRECT("入力シート!K"&amp;(A59)),10),INDIRECT("入力シート!K"&amp;(A59)))),""))</f>
        <v/>
      </c>
      <c r="N57" s="196" t="str">
        <f ca="1">IF(A58="","",IF(INDIRECT("入力シート!L"&amp;(A59))="","",INDIRECT("入力シート!L"&amp;(A59))))</f>
        <v/>
      </c>
      <c r="O57" s="207" t="str">
        <f ca="1">IF(A58="","",IF(INDIRECT("入力シート!M"&amp;(A59))="","",IF(INDIRECT("入力シート!M"&amp;(A59))&lt;43586,4,5)))</f>
        <v/>
      </c>
      <c r="P57" s="209" t="str">
        <f ca="1">IF(A58="","",IF(INDIRECT("入力シート!M"&amp;(A59))="","",INDIRECT("入力シート!M"&amp;(A59))))</f>
        <v/>
      </c>
      <c r="Q57" s="212" t="str">
        <f ca="1">IF(A58="","",IF(INDIRECT("入力シート!M"&amp;(A59))="","",INDIRECT("入力シート!M"&amp;(A59))))</f>
        <v/>
      </c>
      <c r="R57" s="215" t="str">
        <f ca="1">IF(A58="","",IF(INDIRECT("入力シート!N"&amp;(A59))="","",INDIRECT("入力シート!N"&amp;(A59))))</f>
        <v/>
      </c>
      <c r="S57" s="217" t="str">
        <f>IF(A58="","",IF(N57="","",SUM(N57,R57)))</f>
        <v/>
      </c>
      <c r="T57" s="196" t="str">
        <f ca="1">IF(A58="","",IF(N57="","",IF(INDIRECT("入力シート!O"&amp;(A59))="通常者",ROUNDDOWN(S57*10/1000,0),0)))</f>
        <v/>
      </c>
      <c r="U57" s="196" t="str">
        <f>IF(A58="","",IF(V57="","",IF(V57&gt;=1,"+",IF(V57=0," ","-"))))</f>
        <v/>
      </c>
      <c r="V57" s="199" t="str">
        <f>IF(A58="","",IF(AND(N59="",N57&gt;=1),T57,IF(N59="","",T57-T59)))</f>
        <v/>
      </c>
      <c r="W57" s="3">
        <v>1</v>
      </c>
      <c r="X57" s="12"/>
      <c r="Y57" s="3">
        <v>5</v>
      </c>
      <c r="Z57" s="8"/>
      <c r="AA57" s="8"/>
      <c r="AB57" s="8"/>
      <c r="AC57" s="3">
        <v>5</v>
      </c>
      <c r="AD57" s="48"/>
      <c r="AE57"/>
    </row>
    <row r="58" spans="1:31" s="1" customFormat="1" ht="12" customHeight="1" x14ac:dyDescent="0.15">
      <c r="A58" s="58" t="str">
        <f>A14</f>
        <v/>
      </c>
      <c r="B58" s="55"/>
      <c r="C58" s="229"/>
      <c r="D58" s="231"/>
      <c r="E58" s="210"/>
      <c r="F58" s="234"/>
      <c r="G58" s="207"/>
      <c r="H58" s="210"/>
      <c r="I58" s="213"/>
      <c r="J58" s="220"/>
      <c r="K58" s="223"/>
      <c r="L58" s="226"/>
      <c r="M58" s="223"/>
      <c r="N58" s="206"/>
      <c r="O58" s="207"/>
      <c r="P58" s="210"/>
      <c r="Q58" s="213"/>
      <c r="R58" s="216"/>
      <c r="S58" s="218"/>
      <c r="T58" s="197"/>
      <c r="U58" s="197"/>
      <c r="V58" s="200"/>
      <c r="W58" s="14">
        <v>2</v>
      </c>
      <c r="X58" s="13"/>
      <c r="Y58" s="13">
        <v>5</v>
      </c>
      <c r="Z58" s="13"/>
      <c r="AA58" s="13"/>
      <c r="AB58" s="13"/>
      <c r="AC58" s="15">
        <v>6</v>
      </c>
      <c r="AD58" s="9"/>
      <c r="AE58"/>
    </row>
    <row r="59" spans="1:31" s="1" customFormat="1" ht="12" customHeight="1" thickBot="1" x14ac:dyDescent="0.2">
      <c r="A59" s="58" t="str">
        <f>IF(A58="","",SUM(A57:A58))</f>
        <v/>
      </c>
      <c r="B59" s="55"/>
      <c r="C59" s="229"/>
      <c r="D59" s="231"/>
      <c r="E59" s="210"/>
      <c r="F59" s="234"/>
      <c r="G59" s="207"/>
      <c r="H59" s="210"/>
      <c r="I59" s="213"/>
      <c r="J59" s="220"/>
      <c r="K59" s="223"/>
      <c r="L59" s="226"/>
      <c r="M59" s="223"/>
      <c r="N59" s="197" t="str">
        <f ca="1">IF(A58="","",IF(INDIRECT("入力シート!P"&amp;(A59))="","",INDIRECT("入力シート!P"&amp;(A59))))</f>
        <v/>
      </c>
      <c r="O59" s="207"/>
      <c r="P59" s="210"/>
      <c r="Q59" s="213"/>
      <c r="R59" s="201" t="str">
        <f ca="1">IF(A58="","",IF(INDIRECT("入力シート!Q"&amp;(A59))="","",INDIRECT("入力シート!Q"&amp;(A59))))</f>
        <v/>
      </c>
      <c r="S59" s="203" t="str">
        <f>IF(A58="","",IF(N59="","",SUM(N59,R59)))</f>
        <v/>
      </c>
      <c r="T59" s="205" t="str">
        <f ca="1">IF(A58="","",IF(N59="","",IF(INDIRECT("入力シート!R"&amp;(A59))="通常者",ROUNDDOWN(S59*10/1000,0),0)))</f>
        <v/>
      </c>
      <c r="U59" s="197"/>
      <c r="V59" s="201"/>
      <c r="W59" s="14">
        <v>3</v>
      </c>
      <c r="X59" s="13"/>
      <c r="Y59" s="13">
        <v>5</v>
      </c>
      <c r="Z59" s="13"/>
      <c r="AA59" s="13"/>
      <c r="AB59" s="13"/>
      <c r="AC59" s="15">
        <v>7</v>
      </c>
      <c r="AD59" s="9"/>
      <c r="AE59"/>
    </row>
    <row r="60" spans="1:31" s="1" customFormat="1" ht="12" customHeight="1" x14ac:dyDescent="0.15">
      <c r="A60" s="58"/>
      <c r="B60" s="55"/>
      <c r="C60" s="230"/>
      <c r="D60" s="232"/>
      <c r="E60" s="211"/>
      <c r="F60" s="235"/>
      <c r="G60" s="208"/>
      <c r="H60" s="211"/>
      <c r="I60" s="214"/>
      <c r="J60" s="221"/>
      <c r="K60" s="224"/>
      <c r="L60" s="227"/>
      <c r="M60" s="224"/>
      <c r="N60" s="198"/>
      <c r="O60" s="208"/>
      <c r="P60" s="211"/>
      <c r="Q60" s="214"/>
      <c r="R60" s="202"/>
      <c r="S60" s="204"/>
      <c r="T60" s="198"/>
      <c r="U60" s="198"/>
      <c r="V60" s="202"/>
      <c r="W60" s="7">
        <v>4</v>
      </c>
      <c r="X60" s="10"/>
      <c r="Y60" s="6">
        <v>5</v>
      </c>
      <c r="Z60" s="47"/>
      <c r="AA60" s="47"/>
      <c r="AB60" s="47"/>
      <c r="AC60" s="6"/>
      <c r="AD60" s="49"/>
      <c r="AE60"/>
    </row>
    <row r="61" spans="1:31" s="18" customFormat="1" ht="20.100000000000001" customHeight="1" thickBot="1" x14ac:dyDescent="0.2">
      <c r="A61" s="59"/>
      <c r="B61" s="55"/>
      <c r="C61" s="22"/>
      <c r="D61" s="23"/>
      <c r="E61" s="19"/>
      <c r="F61" s="24"/>
      <c r="G61" s="23"/>
      <c r="H61" s="19"/>
      <c r="I61" s="24"/>
      <c r="J61" s="24"/>
      <c r="K61" s="19"/>
      <c r="L61" s="19"/>
      <c r="M61" s="19"/>
      <c r="N61" s="19"/>
      <c r="O61" s="23"/>
      <c r="P61" s="24"/>
      <c r="Q61" s="24"/>
      <c r="R61" s="19"/>
      <c r="S61" s="19"/>
      <c r="T61" s="19"/>
      <c r="U61" s="19"/>
      <c r="V61" s="19"/>
      <c r="W61" s="50"/>
      <c r="X61" s="50"/>
      <c r="Y61" s="50"/>
      <c r="Z61" s="50"/>
      <c r="AA61" s="50"/>
      <c r="AB61" s="50"/>
      <c r="AC61" s="50"/>
      <c r="AD61" s="50"/>
      <c r="AE61" s="17"/>
    </row>
    <row r="62" spans="1:31" s="1" customFormat="1" ht="30" customHeight="1" thickBot="1" x14ac:dyDescent="0.2">
      <c r="A62" s="56"/>
      <c r="B62" s="55"/>
      <c r="C62" s="22"/>
      <c r="D62" s="20"/>
      <c r="E62" s="4"/>
      <c r="F62" s="5"/>
      <c r="G62" s="20"/>
      <c r="H62" s="4"/>
      <c r="I62" s="5"/>
      <c r="J62" s="5"/>
      <c r="K62" s="4"/>
      <c r="L62" s="4"/>
      <c r="M62" s="4"/>
      <c r="N62" s="19"/>
      <c r="O62" s="23"/>
      <c r="P62" s="24"/>
      <c r="Q62" s="24"/>
      <c r="R62" s="19"/>
      <c r="S62" s="2"/>
      <c r="T62" s="2"/>
      <c r="U62" s="189" t="s">
        <v>66</v>
      </c>
      <c r="V62" s="190"/>
      <c r="W62" s="50"/>
      <c r="X62" s="50"/>
      <c r="Y62" s="50"/>
      <c r="Z62" s="36"/>
      <c r="AA62" s="36"/>
      <c r="AB62" s="36"/>
      <c r="AC62" s="36"/>
      <c r="AD62" s="36"/>
      <c r="AE62" s="21"/>
    </row>
    <row r="63" spans="1:31" s="18" customFormat="1" ht="30" customHeight="1" x14ac:dyDescent="0.15">
      <c r="A63" s="59"/>
      <c r="B63" s="55"/>
      <c r="C63" s="22"/>
      <c r="D63" s="23"/>
      <c r="E63" s="19"/>
      <c r="F63" s="24"/>
      <c r="G63" s="23"/>
      <c r="H63" s="19"/>
      <c r="I63" s="24"/>
      <c r="J63" s="24"/>
      <c r="K63" s="19"/>
      <c r="L63" s="19"/>
      <c r="M63" s="19"/>
      <c r="N63" s="191"/>
      <c r="O63" s="191"/>
      <c r="P63" s="191"/>
      <c r="Q63" s="191"/>
      <c r="R63" s="191"/>
      <c r="S63" s="25"/>
      <c r="T63" s="25"/>
      <c r="U63" s="192" t="str">
        <f>IF(A14="","",SUM(V13,V17,V21,V25,V29,V33,V37,V41,V45,V49,V53,V57))</f>
        <v/>
      </c>
      <c r="V63" s="193"/>
      <c r="W63" s="50"/>
      <c r="X63" s="50"/>
      <c r="Y63" s="50"/>
      <c r="Z63" s="25"/>
      <c r="AA63" s="37"/>
      <c r="AB63" s="37"/>
      <c r="AC63" s="37"/>
      <c r="AD63" s="37"/>
      <c r="AE63" s="21"/>
    </row>
    <row r="64" spans="1:31" s="18" customFormat="1" ht="30" customHeight="1" thickBot="1" x14ac:dyDescent="0.2">
      <c r="A64" s="59"/>
      <c r="B64" s="55"/>
      <c r="C64" s="22"/>
      <c r="D64" s="23"/>
      <c r="E64" s="19"/>
      <c r="F64" s="24"/>
      <c r="G64" s="23"/>
      <c r="H64" s="19"/>
      <c r="I64" s="24"/>
      <c r="J64" s="24"/>
      <c r="K64" s="19"/>
      <c r="L64" s="19"/>
      <c r="M64" s="19"/>
      <c r="N64" s="191"/>
      <c r="O64" s="191"/>
      <c r="P64" s="191"/>
      <c r="Q64" s="191"/>
      <c r="R64" s="191"/>
      <c r="S64" s="25"/>
      <c r="T64" s="25"/>
      <c r="U64" s="194"/>
      <c r="V64" s="195"/>
      <c r="W64" s="50"/>
      <c r="X64" s="50"/>
      <c r="Y64" s="50"/>
      <c r="Z64" s="37"/>
      <c r="AA64" s="37"/>
      <c r="AB64" s="37"/>
      <c r="AC64" s="37"/>
      <c r="AD64" s="37"/>
      <c r="AE64" s="21"/>
    </row>
    <row r="65" spans="1:31" ht="20.100000000000001" customHeight="1" x14ac:dyDescent="0.15">
      <c r="A65" s="57">
        <f>A2+1</f>
        <v>2</v>
      </c>
      <c r="B65" s="55"/>
      <c r="C65" s="298" t="s">
        <v>65</v>
      </c>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row>
    <row r="66" spans="1:31" ht="20.100000000000001" customHeight="1" x14ac:dyDescent="0.15">
      <c r="B66" s="55"/>
      <c r="C66" s="1"/>
      <c r="D66" s="1"/>
      <c r="E66" s="1"/>
      <c r="F66" s="1"/>
      <c r="G66" s="1"/>
      <c r="H66" s="1"/>
      <c r="I66" s="1"/>
      <c r="J66" s="1"/>
      <c r="K66" s="1"/>
      <c r="L66" s="1"/>
      <c r="M66" s="1"/>
      <c r="N66" s="1"/>
      <c r="O66" s="1"/>
      <c r="P66" s="1"/>
      <c r="Q66" s="1"/>
      <c r="R66" s="1"/>
      <c r="S66" s="1"/>
      <c r="T66" s="1"/>
      <c r="U66" s="1"/>
      <c r="V66" s="1"/>
    </row>
    <row r="67" spans="1:31" ht="20.100000000000001" customHeight="1" x14ac:dyDescent="0.15">
      <c r="B67" s="55"/>
      <c r="C67" s="1"/>
      <c r="D67" s="299" t="s">
        <v>23</v>
      </c>
      <c r="E67" s="299"/>
      <c r="F67" s="299"/>
      <c r="G67" s="299"/>
      <c r="H67" s="299"/>
      <c r="I67" s="299"/>
      <c r="J67" s="299"/>
      <c r="K67" s="299"/>
      <c r="L67" s="299"/>
      <c r="M67" s="299"/>
      <c r="N67" s="299"/>
      <c r="O67" s="299" t="s">
        <v>10</v>
      </c>
      <c r="P67" s="299"/>
      <c r="Q67" s="299"/>
      <c r="R67" s="299" t="s">
        <v>21</v>
      </c>
      <c r="S67" s="299"/>
      <c r="T67" s="300" t="s">
        <v>154</v>
      </c>
      <c r="U67" s="301"/>
      <c r="V67" s="301"/>
      <c r="W67" s="287" t="s">
        <v>24</v>
      </c>
      <c r="X67" s="302"/>
      <c r="Y67" s="302"/>
      <c r="Z67" s="302"/>
      <c r="AA67" s="302"/>
      <c r="AB67" s="302"/>
      <c r="AC67" s="302"/>
      <c r="AD67" s="303"/>
    </row>
    <row r="68" spans="1:31" ht="20.100000000000001" customHeight="1" x14ac:dyDescent="0.15">
      <c r="B68" s="55"/>
      <c r="C68" s="1"/>
      <c r="D68" s="276" t="str">
        <f ca="1">IF(A77="","",IF(INDIRECT("入力シート!V"&amp;(A78))="","",IF(入力シート!C$7="","",入力シート!C$7)))</f>
        <v/>
      </c>
      <c r="E68" s="276"/>
      <c r="F68" s="276"/>
      <c r="G68" s="276"/>
      <c r="H68" s="276"/>
      <c r="I68" s="276"/>
      <c r="J68" s="276"/>
      <c r="K68" s="276"/>
      <c r="L68" s="276"/>
      <c r="M68" s="276"/>
      <c r="N68" s="276"/>
      <c r="O68" s="79" t="str">
        <f ca="1">IF(A77="","",IF(INDIRECT("入力シート!V"&amp;(A78))="","",IF(入力シート!C$8="","",入力シート!C$8)))</f>
        <v/>
      </c>
      <c r="P68" s="277" t="str">
        <f ca="1">IF(A77="","",IF(INDIRECT("入力シート!V"&amp;(A78))="","",IF(入力シート!D$8="","",入力シート!D$8)))</f>
        <v/>
      </c>
      <c r="Q68" s="278"/>
      <c r="R68" s="278" t="str">
        <f ca="1">IF(A77="","",IF(INDIRECT("入力シート!C"&amp;(A78))="","",INDIRECT("入力シート!C"&amp;(A78))))</f>
        <v/>
      </c>
      <c r="S68" s="278"/>
      <c r="T68" s="279" t="str">
        <f ca="1">IF(A77="","",IF(INDIRECT("入力シート!C"&amp;(A78+1))="","",INDIRECT("入力シート!C"&amp;(A78+1))))</f>
        <v/>
      </c>
      <c r="U68" s="279"/>
      <c r="V68" s="279"/>
      <c r="W68" s="280" t="str">
        <f ca="1">IF(A77="","",IF(INDIRECT("入力シート!C"&amp;(A78+2))="","",INDIRECT("入力シート!C"&amp;(A78+2))))</f>
        <v/>
      </c>
      <c r="X68" s="281"/>
      <c r="Y68" s="281"/>
      <c r="Z68" s="281"/>
      <c r="AA68" s="281"/>
      <c r="AB68" s="281"/>
      <c r="AC68" s="281"/>
      <c r="AD68" s="282"/>
    </row>
    <row r="69" spans="1:31" s="1" customFormat="1" ht="20.100000000000001" customHeight="1" x14ac:dyDescent="0.15">
      <c r="A69" s="56"/>
      <c r="B69" s="55"/>
      <c r="C69" s="283" t="s">
        <v>45</v>
      </c>
      <c r="D69" s="287" t="s">
        <v>22</v>
      </c>
      <c r="E69" s="288"/>
      <c r="F69" s="288"/>
      <c r="G69" s="288"/>
      <c r="H69" s="288"/>
      <c r="I69" s="288"/>
      <c r="J69" s="288"/>
      <c r="K69" s="288"/>
      <c r="L69" s="288"/>
      <c r="M69" s="288"/>
      <c r="N69" s="288"/>
      <c r="O69" s="288"/>
      <c r="P69" s="288"/>
      <c r="Q69" s="288"/>
      <c r="R69" s="288"/>
      <c r="S69" s="288"/>
      <c r="T69" s="288"/>
      <c r="U69" s="288"/>
      <c r="V69" s="288"/>
      <c r="W69" s="288"/>
      <c r="X69" s="288"/>
      <c r="Y69" s="288"/>
      <c r="Z69" s="288"/>
      <c r="AA69" s="288"/>
      <c r="AB69" s="288"/>
      <c r="AC69" s="288"/>
      <c r="AD69" s="289"/>
    </row>
    <row r="70" spans="1:31" s="1" customFormat="1" ht="20.100000000000001" customHeight="1" x14ac:dyDescent="0.15">
      <c r="A70" s="56"/>
      <c r="B70" s="55"/>
      <c r="C70" s="284"/>
      <c r="D70" s="280" t="str">
        <f ca="1">IF(A77="","",IF(INDIRECT("入力シート!C"&amp;(A78+3))="","",INDIRECT("入力シート!C"&amp;(A78+3))))</f>
        <v/>
      </c>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1"/>
    </row>
    <row r="71" spans="1:31" s="1" customFormat="1" ht="20.100000000000001" customHeight="1" x14ac:dyDescent="0.15">
      <c r="A71" s="56"/>
      <c r="B71" s="55"/>
      <c r="C71" s="285"/>
      <c r="D71" s="236" t="s">
        <v>15</v>
      </c>
      <c r="E71" s="237"/>
      <c r="F71" s="237"/>
      <c r="G71" s="237"/>
      <c r="H71" s="237"/>
      <c r="I71" s="237"/>
      <c r="J71" s="237"/>
      <c r="K71" s="237"/>
      <c r="L71" s="237"/>
      <c r="M71" s="237"/>
      <c r="N71" s="237"/>
      <c r="O71" s="237"/>
      <c r="P71" s="237"/>
      <c r="Q71" s="237"/>
      <c r="R71" s="238"/>
      <c r="S71" s="236" t="s">
        <v>17</v>
      </c>
      <c r="T71" s="237"/>
      <c r="U71" s="237"/>
      <c r="V71" s="238"/>
      <c r="W71" s="236" t="s">
        <v>47</v>
      </c>
      <c r="X71" s="237"/>
      <c r="Y71" s="237"/>
      <c r="Z71" s="237"/>
      <c r="AA71" s="237"/>
      <c r="AB71" s="237"/>
      <c r="AC71" s="237"/>
      <c r="AD71" s="238"/>
    </row>
    <row r="72" spans="1:31" s="1" customFormat="1" ht="20.100000000000001" customHeight="1" x14ac:dyDescent="0.15">
      <c r="A72" s="56"/>
      <c r="B72" s="55"/>
      <c r="C72" s="285"/>
      <c r="D72" s="239" t="s">
        <v>11</v>
      </c>
      <c r="E72" s="240"/>
      <c r="F72" s="241"/>
      <c r="G72" s="242" t="s">
        <v>3</v>
      </c>
      <c r="H72" s="243"/>
      <c r="I72" s="243"/>
      <c r="J72" s="244"/>
      <c r="K72" s="243" t="s">
        <v>4</v>
      </c>
      <c r="L72" s="243"/>
      <c r="M72" s="243"/>
      <c r="N72" s="249" t="s">
        <v>6</v>
      </c>
      <c r="O72" s="251" t="s">
        <v>5</v>
      </c>
      <c r="P72" s="251"/>
      <c r="Q72" s="251"/>
      <c r="R72" s="61" t="s">
        <v>5</v>
      </c>
      <c r="S72" s="27" t="s">
        <v>19</v>
      </c>
      <c r="T72" s="34" t="s">
        <v>48</v>
      </c>
      <c r="U72" s="252" t="s">
        <v>16</v>
      </c>
      <c r="V72" s="253"/>
      <c r="W72" s="258" t="s">
        <v>10</v>
      </c>
      <c r="X72" s="259"/>
      <c r="Y72" s="264" t="s">
        <v>26</v>
      </c>
      <c r="Z72" s="259"/>
      <c r="AA72" s="259"/>
      <c r="AB72" s="265"/>
      <c r="AC72" s="259" t="s">
        <v>10</v>
      </c>
      <c r="AD72" s="270"/>
      <c r="AE72" s="11"/>
    </row>
    <row r="73" spans="1:31" s="1" customFormat="1" ht="20.100000000000001" customHeight="1" x14ac:dyDescent="0.15">
      <c r="A73" s="56"/>
      <c r="B73" s="55"/>
      <c r="C73" s="285"/>
      <c r="D73" s="271" t="s">
        <v>20</v>
      </c>
      <c r="E73" s="272"/>
      <c r="F73" s="273"/>
      <c r="G73" s="245"/>
      <c r="H73" s="246"/>
      <c r="I73" s="246"/>
      <c r="J73" s="247"/>
      <c r="K73" s="248"/>
      <c r="L73" s="248"/>
      <c r="M73" s="248"/>
      <c r="N73" s="250"/>
      <c r="O73" s="274" t="s">
        <v>14</v>
      </c>
      <c r="P73" s="274"/>
      <c r="Q73" s="274"/>
      <c r="R73" s="66" t="s">
        <v>6</v>
      </c>
      <c r="S73" s="28" t="s">
        <v>18</v>
      </c>
      <c r="T73" s="35" t="s">
        <v>49</v>
      </c>
      <c r="U73" s="254"/>
      <c r="V73" s="255"/>
      <c r="W73" s="260"/>
      <c r="X73" s="261"/>
      <c r="Y73" s="266"/>
      <c r="Z73" s="261"/>
      <c r="AA73" s="261"/>
      <c r="AB73" s="267"/>
      <c r="AC73" s="261" t="s">
        <v>25</v>
      </c>
      <c r="AD73" s="275"/>
      <c r="AE73" s="11"/>
    </row>
    <row r="74" spans="1:31" s="1" customFormat="1" ht="20.100000000000001" customHeight="1" x14ac:dyDescent="0.15">
      <c r="A74" s="56"/>
      <c r="B74" s="55"/>
      <c r="C74" s="285"/>
      <c r="D74" s="62" t="s">
        <v>0</v>
      </c>
      <c r="E74" s="292" t="s">
        <v>0</v>
      </c>
      <c r="F74" s="292" t="s">
        <v>2</v>
      </c>
      <c r="G74" s="64" t="s">
        <v>0</v>
      </c>
      <c r="H74" s="292" t="s">
        <v>0</v>
      </c>
      <c r="I74" s="292" t="s">
        <v>2</v>
      </c>
      <c r="J74" s="292" t="s">
        <v>7</v>
      </c>
      <c r="K74" s="248"/>
      <c r="L74" s="248"/>
      <c r="M74" s="248"/>
      <c r="N74" s="29" t="s">
        <v>13</v>
      </c>
      <c r="O74" s="64" t="s">
        <v>0</v>
      </c>
      <c r="P74" s="292" t="s">
        <v>0</v>
      </c>
      <c r="Q74" s="292" t="s">
        <v>2</v>
      </c>
      <c r="R74" s="81" t="s">
        <v>13</v>
      </c>
      <c r="S74" s="30" t="s">
        <v>13</v>
      </c>
      <c r="T74" s="29" t="s">
        <v>13</v>
      </c>
      <c r="U74" s="254"/>
      <c r="V74" s="255"/>
      <c r="W74" s="260"/>
      <c r="X74" s="261"/>
      <c r="Y74" s="266"/>
      <c r="Z74" s="261"/>
      <c r="AA74" s="261"/>
      <c r="AB74" s="267"/>
      <c r="AC74" s="294" t="s">
        <v>8</v>
      </c>
      <c r="AD74" s="296" t="s">
        <v>9</v>
      </c>
      <c r="AE74" s="11"/>
    </row>
    <row r="75" spans="1:31" s="1" customFormat="1" ht="20.100000000000001" customHeight="1" x14ac:dyDescent="0.15">
      <c r="A75" s="56"/>
      <c r="B75" s="55"/>
      <c r="C75" s="286"/>
      <c r="D75" s="26" t="s">
        <v>1</v>
      </c>
      <c r="E75" s="304"/>
      <c r="F75" s="304"/>
      <c r="G75" s="63" t="s">
        <v>1</v>
      </c>
      <c r="H75" s="304"/>
      <c r="I75" s="293"/>
      <c r="J75" s="293"/>
      <c r="K75" s="248"/>
      <c r="L75" s="248"/>
      <c r="M75" s="248"/>
      <c r="N75" s="80" t="s">
        <v>12</v>
      </c>
      <c r="O75" s="60" t="s">
        <v>1</v>
      </c>
      <c r="P75" s="304"/>
      <c r="Q75" s="293"/>
      <c r="R75" s="82" t="s">
        <v>12</v>
      </c>
      <c r="S75" s="28" t="s">
        <v>12</v>
      </c>
      <c r="T75" s="29" t="s">
        <v>12</v>
      </c>
      <c r="U75" s="256"/>
      <c r="V75" s="257"/>
      <c r="W75" s="262"/>
      <c r="X75" s="263"/>
      <c r="Y75" s="268"/>
      <c r="Z75" s="263"/>
      <c r="AA75" s="263"/>
      <c r="AB75" s="269"/>
      <c r="AC75" s="295"/>
      <c r="AD75" s="297"/>
      <c r="AE75" s="11"/>
    </row>
    <row r="76" spans="1:31" s="1" customFormat="1" ht="12" customHeight="1" thickBot="1" x14ac:dyDescent="0.2">
      <c r="A76" s="58">
        <v>9</v>
      </c>
      <c r="B76" s="55"/>
      <c r="C76" s="228" t="s">
        <v>34</v>
      </c>
      <c r="D76" s="231" t="str">
        <f ca="1">IF(A77="","",IF(INDIRECT("入力シート!H"&amp;(A78))="","",IF(INDIRECT("入力シート!H"&amp;(A78))&lt;43586,4,5)))</f>
        <v/>
      </c>
      <c r="E76" s="209" t="str">
        <f ca="1">IF(A77="","",IF(INDIRECT("入力シート!H"&amp;(A78))="","",INDIRECT("入力シート!H"&amp;(A78))))</f>
        <v/>
      </c>
      <c r="F76" s="233" t="str">
        <f ca="1">IF(A77="","",IF(INDIRECT("入力シート!H"&amp;(A78))="","",INDIRECT("入力シート!H"&amp;(A78))))</f>
        <v/>
      </c>
      <c r="G76" s="207" t="str">
        <f ca="1">IF(A77="","",IF(INDIRECT("入力シート!I"&amp;(A78))="","",IF(INDIRECT("入力シート!I"&amp;(A78))&lt;43586,4,5)))</f>
        <v/>
      </c>
      <c r="H76" s="209" t="str">
        <f ca="1">IF(A77="","",IF(INDIRECT("入力シート!I"&amp;(A78))="","",INDIRECT("入力シート!I"&amp;(A78))))</f>
        <v/>
      </c>
      <c r="I76" s="212" t="str">
        <f ca="1">IF(A77="","",IF(INDIRECT("入力シート!I"&amp;(A78))="","",INDIRECT("入力シート!I"&amp;(A78))))</f>
        <v/>
      </c>
      <c r="J76" s="219" t="str">
        <f ca="1">IF(A77="","",IF(INDIRECT("入力シート!I"&amp;(A78))="","",INDIRECT("入力シート!I"&amp;(A78))))</f>
        <v/>
      </c>
      <c r="K76" s="222" t="str">
        <f ca="1">IF(A77="","",IF(INDIRECT("入力シート!J"&amp;(A78))="","",INDIRECT("入力シート!J"&amp;(A78))))</f>
        <v/>
      </c>
      <c r="L76" s="225" t="str">
        <f ca="1">IF(A77="","",
IFERROR(IF(INDIRECT("入力シート!K"&amp;(A78))="","",
IF(INDIRECT("入力シート!K"&amp;(A78))&gt;159,"G",
IF(INDIRECT("入力シート!K"&amp;(A78))&gt;149,"F",
IF(INDIRECT("入力シート!K"&amp;(A78))&gt;139,"E",
IF(INDIRECT("入力シート!K"&amp;(A78))&gt;129,"D",
IF(INDIRECT("入力シート!K"&amp;(A78))&gt;119,"C",
IF(INDIRECT("入力シート!K"&amp;(A78))&gt;109,"B",
IF(INDIRECT("入力シート!K"&amp;(A78))&gt;99,"A",
"")))))))),""))</f>
        <v/>
      </c>
      <c r="M76" s="222" t="str">
        <f ca="1">IF(A77="","",
IFERROR(IF(INDIRECT("入力シート!K"&amp;(A78))="","",
IF(INDIRECT("入力シート!K"&amp;(A78))&gt;99,MOD(INDIRECT("入力シート!K"&amp;(A78)),10),INDIRECT("入力シート!K"&amp;(A78)))),""))</f>
        <v/>
      </c>
      <c r="N76" s="196" t="str">
        <f ca="1">IF(A77="","",IF(INDIRECT("入力シート!L"&amp;(A78))="","",INDIRECT("入力シート!L"&amp;(A78))))</f>
        <v/>
      </c>
      <c r="O76" s="207" t="str">
        <f ca="1">IF(A77="","",IF(INDIRECT("入力シート!M"&amp;(A78))="","",IF(INDIRECT("入力シート!M"&amp;(A78))&lt;43586,4,5)))</f>
        <v/>
      </c>
      <c r="P76" s="209" t="str">
        <f ca="1">IF(A77="","",IF(INDIRECT("入力シート!M"&amp;(A78))="","",INDIRECT("入力シート!M"&amp;(A78))))</f>
        <v/>
      </c>
      <c r="Q76" s="212" t="str">
        <f ca="1">IF(A77="","",IF(INDIRECT("入力シート!M"&amp;(A78))="","",INDIRECT("入力シート!M"&amp;(A78))))</f>
        <v/>
      </c>
      <c r="R76" s="215" t="str">
        <f ca="1">IF(A77="","",IF(INDIRECT("入力シート!N"&amp;(A78))="","",INDIRECT("入力シート!N"&amp;(A78))))</f>
        <v/>
      </c>
      <c r="S76" s="217" t="str">
        <f>IF(A77="","",IF(N76="","",SUM(N76,R76)))</f>
        <v/>
      </c>
      <c r="T76" s="196" t="str">
        <f ca="1">IF(A77="","",IF(N76="","",IF(INDIRECT("入力シート!O"&amp;(A78))="通常者",ROUNDDOWN(S76*10/1000,0),0)))</f>
        <v/>
      </c>
      <c r="U76" s="196" t="str">
        <f>IF(A77="","",IF(V76="","",IF(V76&gt;=1,"+",IF(V76=0," ","-"))))</f>
        <v/>
      </c>
      <c r="V76" s="199" t="str">
        <f>IF(A77="","",IF(AND(N78="",N76&gt;=1),T76,IF(N78="","",T76-T78)))</f>
        <v/>
      </c>
      <c r="W76" s="3">
        <v>1</v>
      </c>
      <c r="X76" s="12"/>
      <c r="Y76" s="3">
        <v>5</v>
      </c>
      <c r="Z76" s="8"/>
      <c r="AA76" s="8"/>
      <c r="AB76" s="8"/>
      <c r="AC76" s="3">
        <v>5</v>
      </c>
      <c r="AD76" s="69"/>
      <c r="AE76" s="11"/>
    </row>
    <row r="77" spans="1:31" s="1" customFormat="1" ht="12" customHeight="1" x14ac:dyDescent="0.15">
      <c r="A77" s="58" t="str">
        <f>IFERROR(MATCH(A65,入力シート!$V$10:$V1669,0),"")</f>
        <v/>
      </c>
      <c r="B77" s="55"/>
      <c r="C77" s="229"/>
      <c r="D77" s="231"/>
      <c r="E77" s="210"/>
      <c r="F77" s="234"/>
      <c r="G77" s="207"/>
      <c r="H77" s="210"/>
      <c r="I77" s="213"/>
      <c r="J77" s="220"/>
      <c r="K77" s="223"/>
      <c r="L77" s="226"/>
      <c r="M77" s="223"/>
      <c r="N77" s="206"/>
      <c r="O77" s="207"/>
      <c r="P77" s="210"/>
      <c r="Q77" s="213"/>
      <c r="R77" s="216"/>
      <c r="S77" s="218"/>
      <c r="T77" s="197"/>
      <c r="U77" s="197"/>
      <c r="V77" s="200"/>
      <c r="W77" s="14">
        <v>2</v>
      </c>
      <c r="X77" s="13"/>
      <c r="Y77" s="13">
        <v>5</v>
      </c>
      <c r="Z77" s="13"/>
      <c r="AA77" s="13"/>
      <c r="AB77" s="13"/>
      <c r="AC77" s="15">
        <v>6</v>
      </c>
      <c r="AD77" s="9"/>
      <c r="AE77" s="11"/>
    </row>
    <row r="78" spans="1:31" s="1" customFormat="1" ht="12" customHeight="1" thickBot="1" x14ac:dyDescent="0.2">
      <c r="A78" s="58" t="str">
        <f>IF(A77="","",SUM(A76:A77))</f>
        <v/>
      </c>
      <c r="B78" s="55"/>
      <c r="C78" s="229"/>
      <c r="D78" s="231"/>
      <c r="E78" s="210"/>
      <c r="F78" s="234"/>
      <c r="G78" s="207"/>
      <c r="H78" s="210"/>
      <c r="I78" s="213"/>
      <c r="J78" s="220"/>
      <c r="K78" s="223"/>
      <c r="L78" s="226"/>
      <c r="M78" s="223"/>
      <c r="N78" s="197" t="str">
        <f ca="1">IF(A77="","",IF(INDIRECT("入力シート!P"&amp;(A78))="","",INDIRECT("入力シート!P"&amp;(A78))))</f>
        <v/>
      </c>
      <c r="O78" s="207"/>
      <c r="P78" s="210"/>
      <c r="Q78" s="213"/>
      <c r="R78" s="201" t="str">
        <f ca="1">IF(A77="","",IF(INDIRECT("入力シート!Q"&amp;(A78))="","",INDIRECT("入力シート!Q"&amp;(A78))))</f>
        <v/>
      </c>
      <c r="S78" s="203" t="str">
        <f>IF(A77="","",IF(N78="","",SUM(N78,R78)))</f>
        <v/>
      </c>
      <c r="T78" s="205" t="str">
        <f ca="1">IF(A77="","",IF(N78="","",IF(INDIRECT("入力シート!R"&amp;(A78))="通常者",ROUNDDOWN(S78*10/1000,0),0)))</f>
        <v/>
      </c>
      <c r="U78" s="197"/>
      <c r="V78" s="201"/>
      <c r="W78" s="14">
        <v>3</v>
      </c>
      <c r="X78" s="13"/>
      <c r="Y78" s="13">
        <v>5</v>
      </c>
      <c r="Z78" s="13"/>
      <c r="AA78" s="13"/>
      <c r="AB78" s="13"/>
      <c r="AC78" s="15">
        <v>7</v>
      </c>
      <c r="AD78" s="9"/>
      <c r="AE78" s="11"/>
    </row>
    <row r="79" spans="1:31" s="1" customFormat="1" ht="12" customHeight="1" x14ac:dyDescent="0.15">
      <c r="A79" s="58"/>
      <c r="B79" s="55"/>
      <c r="C79" s="230"/>
      <c r="D79" s="232"/>
      <c r="E79" s="211"/>
      <c r="F79" s="235"/>
      <c r="G79" s="208"/>
      <c r="H79" s="211"/>
      <c r="I79" s="214"/>
      <c r="J79" s="221"/>
      <c r="K79" s="224"/>
      <c r="L79" s="227"/>
      <c r="M79" s="224"/>
      <c r="N79" s="198"/>
      <c r="O79" s="208"/>
      <c r="P79" s="211"/>
      <c r="Q79" s="214"/>
      <c r="R79" s="202"/>
      <c r="S79" s="204"/>
      <c r="T79" s="198"/>
      <c r="U79" s="198"/>
      <c r="V79" s="202"/>
      <c r="W79" s="7">
        <v>4</v>
      </c>
      <c r="X79" s="10"/>
      <c r="Y79" s="6">
        <v>5</v>
      </c>
      <c r="Z79" s="68"/>
      <c r="AA79" s="68"/>
      <c r="AB79" s="68"/>
      <c r="AC79" s="6"/>
      <c r="AD79" s="70"/>
      <c r="AE79" s="11"/>
    </row>
    <row r="80" spans="1:31" s="1" customFormat="1" ht="12" customHeight="1" thickBot="1" x14ac:dyDescent="0.2">
      <c r="A80" s="58">
        <v>10</v>
      </c>
      <c r="B80" s="55"/>
      <c r="C80" s="228" t="s">
        <v>35</v>
      </c>
      <c r="D80" s="231" t="str">
        <f ca="1">IF(A81="","",IF(INDIRECT("入力シート!H"&amp;(A82))="","",IF(INDIRECT("入力シート!H"&amp;(A82))&lt;43586,4,5)))</f>
        <v/>
      </c>
      <c r="E80" s="209" t="str">
        <f ca="1">IF(A81="","",IF(INDIRECT("入力シート!H"&amp;(A82))="","",INDIRECT("入力シート!H"&amp;(A82))))</f>
        <v/>
      </c>
      <c r="F80" s="233" t="str">
        <f ca="1">IF(A81="","",IF(INDIRECT("入力シート!H"&amp;(A82))="","",INDIRECT("入力シート!H"&amp;(A82))))</f>
        <v/>
      </c>
      <c r="G80" s="207" t="str">
        <f ca="1">IF(A81="","",IF(INDIRECT("入力シート!I"&amp;(A82))="","",IF(INDIRECT("入力シート!I"&amp;(A82))&lt;43586,4,5)))</f>
        <v/>
      </c>
      <c r="H80" s="209" t="str">
        <f ca="1">IF(A81="","",IF(INDIRECT("入力シート!I"&amp;(A82))="","",INDIRECT("入力シート!I"&amp;(A82))))</f>
        <v/>
      </c>
      <c r="I80" s="212" t="str">
        <f ca="1">IF(A81="","",IF(INDIRECT("入力シート!I"&amp;(A82))="","",INDIRECT("入力シート!I"&amp;(A82))))</f>
        <v/>
      </c>
      <c r="J80" s="219" t="str">
        <f ca="1">IF(A81="","",IF(INDIRECT("入力シート!I"&amp;(A82))="","",INDIRECT("入力シート!I"&amp;(A82))))</f>
        <v/>
      </c>
      <c r="K80" s="222" t="str">
        <f t="shared" ref="K80" ca="1" si="11">IF(A81="","",IF(INDIRECT("入力シート!J"&amp;(A82))="","",INDIRECT("入力シート!J"&amp;(A82))))</f>
        <v/>
      </c>
      <c r="L80" s="225" t="str">
        <f ca="1">IF(A81="","",
IFERROR(IF(INDIRECT("入力シート!K"&amp;(A82))="","",
IF(INDIRECT("入力シート!K"&amp;(A82))&gt;159,"G",
IF(INDIRECT("入力シート!K"&amp;(A82))&gt;149,"F",
IF(INDIRECT("入力シート!K"&amp;(A82))&gt;139,"E",
IF(INDIRECT("入力シート!K"&amp;(A82))&gt;129,"D",
IF(INDIRECT("入力シート!K"&amp;(A82))&gt;119,"C",
IF(INDIRECT("入力シート!K"&amp;(A82))&gt;109,"B",
IF(INDIRECT("入力シート!K"&amp;(A82))&gt;99,"A",
"")))))))),""))</f>
        <v/>
      </c>
      <c r="M80" s="222" t="str">
        <f ca="1">IF(A81="","",
IFERROR(IF(INDIRECT("入力シート!K"&amp;(A82))="","",
IF(INDIRECT("入力シート!K"&amp;(A82))&gt;99,MOD(INDIRECT("入力シート!K"&amp;(A82)),10),INDIRECT("入力シート!K"&amp;(A82)))),""))</f>
        <v/>
      </c>
      <c r="N80" s="196" t="str">
        <f ca="1">IF(A81="","",IF(INDIRECT("入力シート!L"&amp;(A82))="","",INDIRECT("入力シート!L"&amp;(A82))))</f>
        <v/>
      </c>
      <c r="O80" s="207" t="str">
        <f ca="1">IF(A81="","",IF(INDIRECT("入力シート!M"&amp;(A82))="","",IF(INDIRECT("入力シート!M"&amp;(A82))&lt;43586,4,5)))</f>
        <v/>
      </c>
      <c r="P80" s="209" t="str">
        <f ca="1">IF(A81="","",IF(INDIRECT("入力シート!M"&amp;(A82))="","",INDIRECT("入力シート!M"&amp;(A82))))</f>
        <v/>
      </c>
      <c r="Q80" s="212" t="str">
        <f ca="1">IF(A81="","",IF(INDIRECT("入力シート!M"&amp;(A82))="","",INDIRECT("入力シート!M"&amp;(A82))))</f>
        <v/>
      </c>
      <c r="R80" s="215" t="str">
        <f ca="1">IF(A81="","",IF(INDIRECT("入力シート!N"&amp;(A82))="","",INDIRECT("入力シート!N"&amp;(A82))))</f>
        <v/>
      </c>
      <c r="S80" s="217" t="str">
        <f>IF(A81="","",IF(N80="","",SUM(N80,R80)))</f>
        <v/>
      </c>
      <c r="T80" s="196" t="str">
        <f ca="1">IF(A81="","",IF(N80="","",IF(INDIRECT("入力シート!O"&amp;(A82))="通常者",ROUNDDOWN(S80*10/1000,0),0)))</f>
        <v/>
      </c>
      <c r="U80" s="196" t="str">
        <f>IF(A81="","",IF(V80="","",IF(V80&gt;=1,"+",IF(V80=0," ","-"))))</f>
        <v/>
      </c>
      <c r="V80" s="199" t="str">
        <f>IF(A81="","",IF(AND(N82="",N80&gt;=1),T80,IF(N82="","",T80-T82)))</f>
        <v/>
      </c>
      <c r="W80" s="3">
        <v>1</v>
      </c>
      <c r="X80" s="12"/>
      <c r="Y80" s="3">
        <v>5</v>
      </c>
      <c r="Z80" s="8"/>
      <c r="AA80" s="8"/>
      <c r="AB80" s="8"/>
      <c r="AC80" s="3">
        <v>5</v>
      </c>
      <c r="AD80" s="69"/>
    </row>
    <row r="81" spans="1:31" s="1" customFormat="1" ht="12" customHeight="1" x14ac:dyDescent="0.15">
      <c r="A81" s="58" t="str">
        <f>A77</f>
        <v/>
      </c>
      <c r="B81" s="55"/>
      <c r="C81" s="229"/>
      <c r="D81" s="231"/>
      <c r="E81" s="210"/>
      <c r="F81" s="234"/>
      <c r="G81" s="207"/>
      <c r="H81" s="210"/>
      <c r="I81" s="213"/>
      <c r="J81" s="220"/>
      <c r="K81" s="223"/>
      <c r="L81" s="226"/>
      <c r="M81" s="223"/>
      <c r="N81" s="206"/>
      <c r="O81" s="207"/>
      <c r="P81" s="210"/>
      <c r="Q81" s="213"/>
      <c r="R81" s="216"/>
      <c r="S81" s="218"/>
      <c r="T81" s="197"/>
      <c r="U81" s="197"/>
      <c r="V81" s="200"/>
      <c r="W81" s="14">
        <v>2</v>
      </c>
      <c r="X81" s="13"/>
      <c r="Y81" s="13">
        <v>5</v>
      </c>
      <c r="Z81" s="13"/>
      <c r="AA81" s="13"/>
      <c r="AB81" s="13"/>
      <c r="AC81" s="15">
        <v>6</v>
      </c>
      <c r="AD81" s="9"/>
    </row>
    <row r="82" spans="1:31" s="1" customFormat="1" ht="12" customHeight="1" thickBot="1" x14ac:dyDescent="0.2">
      <c r="A82" s="58" t="str">
        <f>IF(A81="","",SUM(A80:A81))</f>
        <v/>
      </c>
      <c r="B82" s="55"/>
      <c r="C82" s="229"/>
      <c r="D82" s="231"/>
      <c r="E82" s="210"/>
      <c r="F82" s="234"/>
      <c r="G82" s="207"/>
      <c r="H82" s="210"/>
      <c r="I82" s="213"/>
      <c r="J82" s="220"/>
      <c r="K82" s="223"/>
      <c r="L82" s="226"/>
      <c r="M82" s="223"/>
      <c r="N82" s="197" t="str">
        <f ca="1">IF(A81="","",IF(INDIRECT("入力シート!P"&amp;(A82))="","",INDIRECT("入力シート!P"&amp;(A82))))</f>
        <v/>
      </c>
      <c r="O82" s="207"/>
      <c r="P82" s="210"/>
      <c r="Q82" s="213"/>
      <c r="R82" s="201" t="str">
        <f ca="1">IF(A81="","",IF(INDIRECT("入力シート!Q"&amp;(A82))="","",INDIRECT("入力シート!Q"&amp;(A82))))</f>
        <v/>
      </c>
      <c r="S82" s="203" t="str">
        <f>IF(A81="","",IF(N82="","",SUM(N82,R82)))</f>
        <v/>
      </c>
      <c r="T82" s="205" t="str">
        <f ca="1">IF(A81="","",IF(N82="","",IF(INDIRECT("入力シート!R"&amp;(A82))="通常者",ROUNDDOWN(S82*10/1000,0),0)))</f>
        <v/>
      </c>
      <c r="U82" s="197"/>
      <c r="V82" s="201"/>
      <c r="W82" s="14">
        <v>3</v>
      </c>
      <c r="X82" s="13"/>
      <c r="Y82" s="13">
        <v>5</v>
      </c>
      <c r="Z82" s="13"/>
      <c r="AA82" s="13"/>
      <c r="AB82" s="13"/>
      <c r="AC82" s="15">
        <v>7</v>
      </c>
      <c r="AD82" s="9"/>
    </row>
    <row r="83" spans="1:31" s="1" customFormat="1" ht="12" customHeight="1" x14ac:dyDescent="0.15">
      <c r="A83" s="58"/>
      <c r="B83" s="55"/>
      <c r="C83" s="230"/>
      <c r="D83" s="232"/>
      <c r="E83" s="211"/>
      <c r="F83" s="235"/>
      <c r="G83" s="208"/>
      <c r="H83" s="211"/>
      <c r="I83" s="214"/>
      <c r="J83" s="221"/>
      <c r="K83" s="224"/>
      <c r="L83" s="227"/>
      <c r="M83" s="224"/>
      <c r="N83" s="198"/>
      <c r="O83" s="208"/>
      <c r="P83" s="211"/>
      <c r="Q83" s="214"/>
      <c r="R83" s="202"/>
      <c r="S83" s="204"/>
      <c r="T83" s="198"/>
      <c r="U83" s="198"/>
      <c r="V83" s="202"/>
      <c r="W83" s="7">
        <v>4</v>
      </c>
      <c r="X83" s="10"/>
      <c r="Y83" s="6">
        <v>5</v>
      </c>
      <c r="Z83" s="68"/>
      <c r="AA83" s="68"/>
      <c r="AB83" s="68"/>
      <c r="AC83" s="6"/>
      <c r="AD83" s="70"/>
    </row>
    <row r="84" spans="1:31" s="1" customFormat="1" ht="12" customHeight="1" thickBot="1" x14ac:dyDescent="0.2">
      <c r="A84" s="58">
        <v>11</v>
      </c>
      <c r="B84" s="55"/>
      <c r="C84" s="228" t="s">
        <v>36</v>
      </c>
      <c r="D84" s="231" t="str">
        <f ca="1">IF(A85="","",IF(INDIRECT("入力シート!H"&amp;(A86))="","",IF(INDIRECT("入力シート!H"&amp;(A86))&lt;43586,4,5)))</f>
        <v/>
      </c>
      <c r="E84" s="209" t="str">
        <f ca="1">IF(A85="","",IF(INDIRECT("入力シート!H"&amp;(A86))="","",INDIRECT("入力シート!H"&amp;(A86))))</f>
        <v/>
      </c>
      <c r="F84" s="233" t="str">
        <f ca="1">IF(A85="","",IF(INDIRECT("入力シート!H"&amp;(A86))="","",INDIRECT("入力シート!H"&amp;(A86))))</f>
        <v/>
      </c>
      <c r="G84" s="207" t="str">
        <f ca="1">IF(A85="","",IF(INDIRECT("入力シート!I"&amp;(A86))="","",IF(INDIRECT("入力シート!I"&amp;(A86))&lt;43586,4,5)))</f>
        <v/>
      </c>
      <c r="H84" s="209" t="str">
        <f ca="1">IF(A85="","",IF(INDIRECT("入力シート!I"&amp;(A86))="","",INDIRECT("入力シート!I"&amp;(A86))))</f>
        <v/>
      </c>
      <c r="I84" s="212" t="str">
        <f ca="1">IF(A85="","",IF(INDIRECT("入力シート!I"&amp;(A86))="","",INDIRECT("入力シート!I"&amp;(A86))))</f>
        <v/>
      </c>
      <c r="J84" s="219" t="str">
        <f ca="1">IF(A85="","",IF(INDIRECT("入力シート!I"&amp;(A86))="","",INDIRECT("入力シート!I"&amp;(A86))))</f>
        <v/>
      </c>
      <c r="K84" s="222" t="str">
        <f t="shared" ref="K84" ca="1" si="12">IF(A85="","",IF(INDIRECT("入力シート!J"&amp;(A86))="","",INDIRECT("入力シート!J"&amp;(A86))))</f>
        <v/>
      </c>
      <c r="L84" s="225" t="str">
        <f ca="1">IF(A85="","",
IFERROR(IF(INDIRECT("入力シート!K"&amp;(A86))="","",
IF(INDIRECT("入力シート!K"&amp;(A86))&gt;159,"G",
IF(INDIRECT("入力シート!K"&amp;(A86))&gt;149,"F",
IF(INDIRECT("入力シート!K"&amp;(A86))&gt;139,"E",
IF(INDIRECT("入力シート!K"&amp;(A86))&gt;129,"D",
IF(INDIRECT("入力シート!K"&amp;(A86))&gt;119,"C",
IF(INDIRECT("入力シート!K"&amp;(A86))&gt;109,"B",
IF(INDIRECT("入力シート!K"&amp;(A86))&gt;99,"A",
"")))))))),""))</f>
        <v/>
      </c>
      <c r="M84" s="222" t="str">
        <f ca="1">IF(A85="","",
IFERROR(IF(INDIRECT("入力シート!K"&amp;(A86))="","",
IF(INDIRECT("入力シート!K"&amp;(A86))&gt;99,MOD(INDIRECT("入力シート!K"&amp;(A86)),10),INDIRECT("入力シート!K"&amp;(A86)))),""))</f>
        <v/>
      </c>
      <c r="N84" s="196" t="str">
        <f ca="1">IF(A85="","",IF(INDIRECT("入力シート!L"&amp;(A86))="","",INDIRECT("入力シート!L"&amp;(A86))))</f>
        <v/>
      </c>
      <c r="O84" s="207" t="str">
        <f ca="1">IF(A85="","",IF(INDIRECT("入力シート!M"&amp;(A86))="","",IF(INDIRECT("入力シート!M"&amp;(A86))&lt;43586,4,5)))</f>
        <v/>
      </c>
      <c r="P84" s="209" t="str">
        <f ca="1">IF(A85="","",IF(INDIRECT("入力シート!M"&amp;(A86))="","",INDIRECT("入力シート!M"&amp;(A86))))</f>
        <v/>
      </c>
      <c r="Q84" s="212" t="str">
        <f ca="1">IF(A85="","",IF(INDIRECT("入力シート!M"&amp;(A86))="","",INDIRECT("入力シート!M"&amp;(A86))))</f>
        <v/>
      </c>
      <c r="R84" s="215" t="str">
        <f ca="1">IF(A85="","",IF(INDIRECT("入力シート!N"&amp;(A86))="","",INDIRECT("入力シート!N"&amp;(A86))))</f>
        <v/>
      </c>
      <c r="S84" s="217" t="str">
        <f>IF(A85="","",IF(N84="","",SUM(N84,R84)))</f>
        <v/>
      </c>
      <c r="T84" s="196" t="str">
        <f ca="1">IF(A85="","",IF(N84="","",IF(INDIRECT("入力シート!O"&amp;(A86))="通常者",ROUNDDOWN(S84*10/1000,0),0)))</f>
        <v/>
      </c>
      <c r="U84" s="196" t="str">
        <f>IF(A85="","",IF(V84="","",IF(V84&gt;=1,"+",IF(V84=0," ","-"))))</f>
        <v/>
      </c>
      <c r="V84" s="199" t="str">
        <f>IF(A85="","",IF(AND(N86="",N84&gt;=1),T84,IF(N86="","",T84-T86)))</f>
        <v/>
      </c>
      <c r="W84" s="3">
        <v>1</v>
      </c>
      <c r="X84" s="12"/>
      <c r="Y84" s="3">
        <v>5</v>
      </c>
      <c r="Z84" s="8"/>
      <c r="AA84" s="8"/>
      <c r="AB84" s="8"/>
      <c r="AC84" s="3">
        <v>5</v>
      </c>
      <c r="AD84" s="69"/>
      <c r="AE84"/>
    </row>
    <row r="85" spans="1:31" s="1" customFormat="1" ht="12" customHeight="1" x14ac:dyDescent="0.15">
      <c r="A85" s="58" t="str">
        <f>A77</f>
        <v/>
      </c>
      <c r="B85" s="55"/>
      <c r="C85" s="229"/>
      <c r="D85" s="231"/>
      <c r="E85" s="210"/>
      <c r="F85" s="234"/>
      <c r="G85" s="207"/>
      <c r="H85" s="210"/>
      <c r="I85" s="213"/>
      <c r="J85" s="220"/>
      <c r="K85" s="223"/>
      <c r="L85" s="226"/>
      <c r="M85" s="223"/>
      <c r="N85" s="206"/>
      <c r="O85" s="207"/>
      <c r="P85" s="210"/>
      <c r="Q85" s="213"/>
      <c r="R85" s="216"/>
      <c r="S85" s="218"/>
      <c r="T85" s="197"/>
      <c r="U85" s="197"/>
      <c r="V85" s="200"/>
      <c r="W85" s="14">
        <v>2</v>
      </c>
      <c r="X85" s="13"/>
      <c r="Y85" s="13">
        <v>5</v>
      </c>
      <c r="Z85" s="13"/>
      <c r="AA85" s="13"/>
      <c r="AB85" s="13"/>
      <c r="AC85" s="15">
        <v>6</v>
      </c>
      <c r="AD85" s="9"/>
      <c r="AE85"/>
    </row>
    <row r="86" spans="1:31" s="1" customFormat="1" ht="12" customHeight="1" thickBot="1" x14ac:dyDescent="0.2">
      <c r="A86" s="58" t="str">
        <f>IF(A85="","",SUM(A84:A85))</f>
        <v/>
      </c>
      <c r="B86" s="55"/>
      <c r="C86" s="229"/>
      <c r="D86" s="231"/>
      <c r="E86" s="210"/>
      <c r="F86" s="234"/>
      <c r="G86" s="207"/>
      <c r="H86" s="210"/>
      <c r="I86" s="213"/>
      <c r="J86" s="220"/>
      <c r="K86" s="223"/>
      <c r="L86" s="226"/>
      <c r="M86" s="223"/>
      <c r="N86" s="197" t="str">
        <f ca="1">IF(A85="","",IF(INDIRECT("入力シート!P"&amp;(A86))="","",INDIRECT("入力シート!P"&amp;(A86))))</f>
        <v/>
      </c>
      <c r="O86" s="207"/>
      <c r="P86" s="210"/>
      <c r="Q86" s="213"/>
      <c r="R86" s="201" t="str">
        <f ca="1">IF(A85="","",IF(INDIRECT("入力シート!Q"&amp;(A86))="","",INDIRECT("入力シート!Q"&amp;(A86))))</f>
        <v/>
      </c>
      <c r="S86" s="203" t="str">
        <f>IF(A85="","",IF(N86="","",SUM(N86,R86)))</f>
        <v/>
      </c>
      <c r="T86" s="205" t="str">
        <f ca="1">IF(A85="","",IF(N86="","",IF(INDIRECT("入力シート!R"&amp;(A86))="通常者",ROUNDDOWN(S86*10/1000,0),0)))</f>
        <v/>
      </c>
      <c r="U86" s="197"/>
      <c r="V86" s="201"/>
      <c r="W86" s="14">
        <v>3</v>
      </c>
      <c r="X86" s="13"/>
      <c r="Y86" s="13">
        <v>5</v>
      </c>
      <c r="Z86" s="13"/>
      <c r="AA86" s="13"/>
      <c r="AB86" s="13"/>
      <c r="AC86" s="15">
        <v>7</v>
      </c>
      <c r="AD86" s="9"/>
      <c r="AE86"/>
    </row>
    <row r="87" spans="1:31" s="1" customFormat="1" ht="12" customHeight="1" x14ac:dyDescent="0.15">
      <c r="A87" s="58"/>
      <c r="B87" s="55"/>
      <c r="C87" s="230"/>
      <c r="D87" s="232"/>
      <c r="E87" s="211"/>
      <c r="F87" s="235"/>
      <c r="G87" s="208"/>
      <c r="H87" s="211"/>
      <c r="I87" s="214"/>
      <c r="J87" s="221"/>
      <c r="K87" s="224"/>
      <c r="L87" s="227"/>
      <c r="M87" s="224"/>
      <c r="N87" s="198"/>
      <c r="O87" s="208"/>
      <c r="P87" s="211"/>
      <c r="Q87" s="214"/>
      <c r="R87" s="202"/>
      <c r="S87" s="204"/>
      <c r="T87" s="198"/>
      <c r="U87" s="198"/>
      <c r="V87" s="202"/>
      <c r="W87" s="7">
        <v>4</v>
      </c>
      <c r="X87" s="10"/>
      <c r="Y87" s="6">
        <v>5</v>
      </c>
      <c r="Z87" s="68"/>
      <c r="AA87" s="68"/>
      <c r="AB87" s="68"/>
      <c r="AC87" s="6"/>
      <c r="AD87" s="70"/>
      <c r="AE87"/>
    </row>
    <row r="88" spans="1:31" s="1" customFormat="1" ht="12" customHeight="1" thickBot="1" x14ac:dyDescent="0.2">
      <c r="A88" s="58">
        <v>12</v>
      </c>
      <c r="B88" s="55"/>
      <c r="C88" s="228" t="s">
        <v>37</v>
      </c>
      <c r="D88" s="231" t="str">
        <f ca="1">IF(A89="","",IF(INDIRECT("入力シート!H"&amp;(A90))="","",IF(INDIRECT("入力シート!H"&amp;(A90))&lt;43586,4,5)))</f>
        <v/>
      </c>
      <c r="E88" s="209" t="str">
        <f ca="1">IF(A89="","",IF(INDIRECT("入力シート!H"&amp;(A90))="","",INDIRECT("入力シート!H"&amp;(A90))))</f>
        <v/>
      </c>
      <c r="F88" s="233" t="str">
        <f ca="1">IF(A89="","",IF(INDIRECT("入力シート!H"&amp;(A90))="","",INDIRECT("入力シート!H"&amp;(A90))))</f>
        <v/>
      </c>
      <c r="G88" s="207" t="str">
        <f ca="1">IF(A89="","",IF(INDIRECT("入力シート!I"&amp;(A90))="","",IF(INDIRECT("入力シート!I"&amp;(A90))&lt;43586,4,5)))</f>
        <v/>
      </c>
      <c r="H88" s="209" t="str">
        <f ca="1">IF(A89="","",IF(INDIRECT("入力シート!I"&amp;(A90))="","",INDIRECT("入力シート!I"&amp;(A90))))</f>
        <v/>
      </c>
      <c r="I88" s="212" t="str">
        <f ca="1">IF(A89="","",IF(INDIRECT("入力シート!I"&amp;(A90))="","",INDIRECT("入力シート!I"&amp;(A90))))</f>
        <v/>
      </c>
      <c r="J88" s="219" t="str">
        <f ca="1">IF(A89="","",IF(INDIRECT("入力シート!I"&amp;(A90))="","",INDIRECT("入力シート!I"&amp;(A90))))</f>
        <v/>
      </c>
      <c r="K88" s="222" t="str">
        <f t="shared" ref="K88" ca="1" si="13">IF(A89="","",IF(INDIRECT("入力シート!J"&amp;(A90))="","",INDIRECT("入力シート!J"&amp;(A90))))</f>
        <v/>
      </c>
      <c r="L88" s="225" t="str">
        <f ca="1">IF(A89="","",
IFERROR(IF(INDIRECT("入力シート!K"&amp;(A90))="","",
IF(INDIRECT("入力シート!K"&amp;(A90))&gt;159,"G",
IF(INDIRECT("入力シート!K"&amp;(A90))&gt;149,"F",
IF(INDIRECT("入力シート!K"&amp;(A90))&gt;139,"E",
IF(INDIRECT("入力シート!K"&amp;(A90))&gt;129,"D",
IF(INDIRECT("入力シート!K"&amp;(A90))&gt;119,"C",
IF(INDIRECT("入力シート!K"&amp;(A90))&gt;109,"B",
IF(INDIRECT("入力シート!K"&amp;(A90))&gt;99,"A",
"")))))))),""))</f>
        <v/>
      </c>
      <c r="M88" s="222" t="str">
        <f ca="1">IF(A89="","",
IFERROR(IF(INDIRECT("入力シート!K"&amp;(A90))="","",
IF(INDIRECT("入力シート!K"&amp;(A90))&gt;99,MOD(INDIRECT("入力シート!K"&amp;(A90)),10),INDIRECT("入力シート!K"&amp;(A90)))),""))</f>
        <v/>
      </c>
      <c r="N88" s="196" t="str">
        <f ca="1">IF(A89="","",IF(INDIRECT("入力シート!L"&amp;(A90))="","",INDIRECT("入力シート!L"&amp;(A90))))</f>
        <v/>
      </c>
      <c r="O88" s="207" t="str">
        <f ca="1">IF(A89="","",IF(INDIRECT("入力シート!M"&amp;(A90))="","",IF(INDIRECT("入力シート!M"&amp;(A90))&lt;43586,4,5)))</f>
        <v/>
      </c>
      <c r="P88" s="209" t="str">
        <f ca="1">IF(A89="","",IF(INDIRECT("入力シート!M"&amp;(A90))="","",INDIRECT("入力シート!M"&amp;(A90))))</f>
        <v/>
      </c>
      <c r="Q88" s="212" t="str">
        <f ca="1">IF(A89="","",IF(INDIRECT("入力シート!M"&amp;(A90))="","",INDIRECT("入力シート!M"&amp;(A90))))</f>
        <v/>
      </c>
      <c r="R88" s="215" t="str">
        <f ca="1">IF(A89="","",IF(INDIRECT("入力シート!N"&amp;(A90))="","",INDIRECT("入力シート!N"&amp;(A90))))</f>
        <v/>
      </c>
      <c r="S88" s="217" t="str">
        <f>IF(A89="","",IF(N88="","",SUM(N88,R88)))</f>
        <v/>
      </c>
      <c r="T88" s="196" t="str">
        <f ca="1">IF(A89="","",IF(N88="","",IF(INDIRECT("入力シート!O"&amp;(A90))="通常者",ROUNDDOWN(S88*10/1000,0),0)))</f>
        <v/>
      </c>
      <c r="U88" s="196" t="str">
        <f>IF(A89="","",IF(V88="","",IF(V88&gt;=1,"+",IF(V88=0," ","-"))))</f>
        <v/>
      </c>
      <c r="V88" s="199" t="str">
        <f>IF(A89="","",IF(AND(N90="",N88&gt;=1),T88,IF(N90="","",T88-T90)))</f>
        <v/>
      </c>
      <c r="W88" s="3">
        <v>1</v>
      </c>
      <c r="X88" s="12"/>
      <c r="Y88" s="3">
        <v>5</v>
      </c>
      <c r="Z88" s="8"/>
      <c r="AA88" s="8"/>
      <c r="AB88" s="8"/>
      <c r="AC88" s="3">
        <v>5</v>
      </c>
      <c r="AD88" s="69"/>
      <c r="AE88"/>
    </row>
    <row r="89" spans="1:31" s="1" customFormat="1" ht="12" customHeight="1" x14ac:dyDescent="0.15">
      <c r="A89" s="58" t="str">
        <f>A77</f>
        <v/>
      </c>
      <c r="B89" s="55"/>
      <c r="C89" s="229"/>
      <c r="D89" s="231"/>
      <c r="E89" s="210"/>
      <c r="F89" s="234"/>
      <c r="G89" s="207"/>
      <c r="H89" s="210"/>
      <c r="I89" s="213"/>
      <c r="J89" s="220"/>
      <c r="K89" s="223"/>
      <c r="L89" s="226"/>
      <c r="M89" s="223"/>
      <c r="N89" s="206"/>
      <c r="O89" s="207"/>
      <c r="P89" s="210"/>
      <c r="Q89" s="213"/>
      <c r="R89" s="216"/>
      <c r="S89" s="218"/>
      <c r="T89" s="197"/>
      <c r="U89" s="197"/>
      <c r="V89" s="200"/>
      <c r="W89" s="14">
        <v>2</v>
      </c>
      <c r="X89" s="13"/>
      <c r="Y89" s="13">
        <v>5</v>
      </c>
      <c r="Z89" s="13"/>
      <c r="AA89" s="13"/>
      <c r="AB89" s="13"/>
      <c r="AC89" s="15">
        <v>6</v>
      </c>
      <c r="AD89" s="9"/>
      <c r="AE89"/>
    </row>
    <row r="90" spans="1:31" s="1" customFormat="1" ht="12" customHeight="1" thickBot="1" x14ac:dyDescent="0.2">
      <c r="A90" s="58" t="str">
        <f>IF(A89="","",SUM(A88:A89))</f>
        <v/>
      </c>
      <c r="B90" s="55"/>
      <c r="C90" s="229"/>
      <c r="D90" s="231"/>
      <c r="E90" s="210"/>
      <c r="F90" s="234"/>
      <c r="G90" s="207"/>
      <c r="H90" s="210"/>
      <c r="I90" s="213"/>
      <c r="J90" s="220"/>
      <c r="K90" s="223"/>
      <c r="L90" s="226"/>
      <c r="M90" s="223"/>
      <c r="N90" s="197" t="str">
        <f ca="1">IF(A89="","",IF(INDIRECT("入力シート!P"&amp;(A90))="","",INDIRECT("入力シート!P"&amp;(A90))))</f>
        <v/>
      </c>
      <c r="O90" s="207"/>
      <c r="P90" s="210"/>
      <c r="Q90" s="213"/>
      <c r="R90" s="201" t="str">
        <f ca="1">IF(A89="","",IF(INDIRECT("入力シート!Q"&amp;(A90))="","",INDIRECT("入力シート!Q"&amp;(A90))))</f>
        <v/>
      </c>
      <c r="S90" s="203" t="str">
        <f>IF(A89="","",IF(N90="","",SUM(N90,R90)))</f>
        <v/>
      </c>
      <c r="T90" s="205" t="str">
        <f ca="1">IF(A89="","",IF(N90="","",IF(INDIRECT("入力シート!R"&amp;(A90))="通常者",ROUNDDOWN(S90*10/1000,0),0)))</f>
        <v/>
      </c>
      <c r="U90" s="197"/>
      <c r="V90" s="201"/>
      <c r="W90" s="14">
        <v>3</v>
      </c>
      <c r="X90" s="13"/>
      <c r="Y90" s="13">
        <v>5</v>
      </c>
      <c r="Z90" s="13"/>
      <c r="AA90" s="13"/>
      <c r="AB90" s="13"/>
      <c r="AC90" s="15">
        <v>7</v>
      </c>
      <c r="AD90" s="9"/>
      <c r="AE90"/>
    </row>
    <row r="91" spans="1:31" s="1" customFormat="1" ht="12" customHeight="1" x14ac:dyDescent="0.15">
      <c r="A91" s="58"/>
      <c r="B91" s="55"/>
      <c r="C91" s="230"/>
      <c r="D91" s="232"/>
      <c r="E91" s="211"/>
      <c r="F91" s="235"/>
      <c r="G91" s="208"/>
      <c r="H91" s="211"/>
      <c r="I91" s="214"/>
      <c r="J91" s="221"/>
      <c r="K91" s="224"/>
      <c r="L91" s="227"/>
      <c r="M91" s="224"/>
      <c r="N91" s="198"/>
      <c r="O91" s="208"/>
      <c r="P91" s="211"/>
      <c r="Q91" s="214"/>
      <c r="R91" s="202"/>
      <c r="S91" s="204"/>
      <c r="T91" s="198"/>
      <c r="U91" s="198"/>
      <c r="V91" s="202"/>
      <c r="W91" s="7">
        <v>4</v>
      </c>
      <c r="X91" s="10"/>
      <c r="Y91" s="6">
        <v>5</v>
      </c>
      <c r="Z91" s="68"/>
      <c r="AA91" s="68"/>
      <c r="AB91" s="68"/>
      <c r="AC91" s="6"/>
      <c r="AD91" s="70"/>
      <c r="AE91"/>
    </row>
    <row r="92" spans="1:31" s="1" customFormat="1" ht="12" customHeight="1" thickBot="1" x14ac:dyDescent="0.2">
      <c r="A92" s="58">
        <v>13</v>
      </c>
      <c r="B92" s="55"/>
      <c r="C92" s="228" t="s">
        <v>38</v>
      </c>
      <c r="D92" s="231" t="str">
        <f ca="1">IF(A93="","",IF(INDIRECT("入力シート!H"&amp;(A94))="","",IF(INDIRECT("入力シート!H"&amp;(A94))&lt;43586,4,5)))</f>
        <v/>
      </c>
      <c r="E92" s="209" t="str">
        <f ca="1">IF(A93="","",IF(INDIRECT("入力シート!H"&amp;(A94))="","",INDIRECT("入力シート!H"&amp;(A94))))</f>
        <v/>
      </c>
      <c r="F92" s="233" t="str">
        <f ca="1">IF(A93="","",IF(INDIRECT("入力シート!H"&amp;(A94))="","",INDIRECT("入力シート!H"&amp;(A94))))</f>
        <v/>
      </c>
      <c r="G92" s="207" t="str">
        <f ca="1">IF(A93="","",IF(INDIRECT("入力シート!I"&amp;(A94))="","",IF(INDIRECT("入力シート!I"&amp;(A94))&lt;43586,4,5)))</f>
        <v/>
      </c>
      <c r="H92" s="209" t="str">
        <f ca="1">IF(A93="","",IF(INDIRECT("入力シート!I"&amp;(A94))="","",INDIRECT("入力シート!I"&amp;(A94))))</f>
        <v/>
      </c>
      <c r="I92" s="212" t="str">
        <f ca="1">IF(A93="","",IF(INDIRECT("入力シート!I"&amp;(A94))="","",INDIRECT("入力シート!I"&amp;(A94))))</f>
        <v/>
      </c>
      <c r="J92" s="219" t="str">
        <f ca="1">IF(A93="","",IF(INDIRECT("入力シート!I"&amp;(A94))="","",INDIRECT("入力シート!I"&amp;(A94))))</f>
        <v/>
      </c>
      <c r="K92" s="222" t="str">
        <f t="shared" ref="K92" ca="1" si="14">IF(A93="","",IF(INDIRECT("入力シート!J"&amp;(A94))="","",INDIRECT("入力シート!J"&amp;(A94))))</f>
        <v/>
      </c>
      <c r="L92" s="225" t="str">
        <f ca="1">IF(A93="","",
IFERROR(IF(INDIRECT("入力シート!K"&amp;(A94))="","",
IF(INDIRECT("入力シート!K"&amp;(A94))&gt;159,"G",
IF(INDIRECT("入力シート!K"&amp;(A94))&gt;149,"F",
IF(INDIRECT("入力シート!K"&amp;(A94))&gt;139,"E",
IF(INDIRECT("入力シート!K"&amp;(A94))&gt;129,"D",
IF(INDIRECT("入力シート!K"&amp;(A94))&gt;119,"C",
IF(INDIRECT("入力シート!K"&amp;(A94))&gt;109,"B",
IF(INDIRECT("入力シート!K"&amp;(A94))&gt;99,"A",
"")))))))),""))</f>
        <v/>
      </c>
      <c r="M92" s="222" t="str">
        <f ca="1">IF(A93="","",
IFERROR(IF(INDIRECT("入力シート!K"&amp;(A94))="","",
IF(INDIRECT("入力シート!K"&amp;(A94))&gt;99,MOD(INDIRECT("入力シート!K"&amp;(A94)),10),INDIRECT("入力シート!K"&amp;(A94)))),""))</f>
        <v/>
      </c>
      <c r="N92" s="196" t="str">
        <f ca="1">IF(A93="","",IF(INDIRECT("入力シート!L"&amp;(A94))="","",INDIRECT("入力シート!L"&amp;(A94))))</f>
        <v/>
      </c>
      <c r="O92" s="207" t="str">
        <f ca="1">IF(A93="","",IF(INDIRECT("入力シート!M"&amp;(A94))="","",IF(INDIRECT("入力シート!M"&amp;(A94))&lt;43586,4,5)))</f>
        <v/>
      </c>
      <c r="P92" s="209" t="str">
        <f ca="1">IF(A93="","",IF(INDIRECT("入力シート!M"&amp;(A94))="","",INDIRECT("入力シート!M"&amp;(A94))))</f>
        <v/>
      </c>
      <c r="Q92" s="212" t="str">
        <f ca="1">IF(A93="","",IF(INDIRECT("入力シート!M"&amp;(A94))="","",INDIRECT("入力シート!M"&amp;(A94))))</f>
        <v/>
      </c>
      <c r="R92" s="215" t="str">
        <f ca="1">IF(A93="","",IF(INDIRECT("入力シート!N"&amp;(A94))="","",INDIRECT("入力シート!N"&amp;(A94))))</f>
        <v/>
      </c>
      <c r="S92" s="217" t="str">
        <f>IF(A93="","",IF(N92="","",SUM(N92,R92)))</f>
        <v/>
      </c>
      <c r="T92" s="196" t="str">
        <f ca="1">IF(A93="","",IF(N92="","",IF(INDIRECT("入力シート!O"&amp;(A94))="通常者",ROUNDDOWN(S92*10/1000,0),0)))</f>
        <v/>
      </c>
      <c r="U92" s="196" t="str">
        <f>IF(A93="","",IF(V92="","",IF(V92&gt;=1,"+",IF(V92=0," ","-"))))</f>
        <v/>
      </c>
      <c r="V92" s="199" t="str">
        <f>IF(A93="","",IF(AND(N94="",N92&gt;=1),T92,IF(N94="","",T92-T94)))</f>
        <v/>
      </c>
      <c r="W92" s="65">
        <v>1</v>
      </c>
      <c r="X92" s="12"/>
      <c r="Y92" s="65">
        <v>5</v>
      </c>
      <c r="Z92" s="8"/>
      <c r="AA92" s="8"/>
      <c r="AB92" s="8"/>
      <c r="AC92" s="65">
        <v>5</v>
      </c>
      <c r="AD92" s="16"/>
      <c r="AE92"/>
    </row>
    <row r="93" spans="1:31" s="1" customFormat="1" ht="12" customHeight="1" x14ac:dyDescent="0.15">
      <c r="A93" s="58" t="str">
        <f>A77</f>
        <v/>
      </c>
      <c r="B93" s="55"/>
      <c r="C93" s="229"/>
      <c r="D93" s="231"/>
      <c r="E93" s="210"/>
      <c r="F93" s="234"/>
      <c r="G93" s="207"/>
      <c r="H93" s="210"/>
      <c r="I93" s="213"/>
      <c r="J93" s="220"/>
      <c r="K93" s="223"/>
      <c r="L93" s="226"/>
      <c r="M93" s="223"/>
      <c r="N93" s="206"/>
      <c r="O93" s="207"/>
      <c r="P93" s="210"/>
      <c r="Q93" s="213"/>
      <c r="R93" s="216"/>
      <c r="S93" s="218"/>
      <c r="T93" s="197"/>
      <c r="U93" s="197"/>
      <c r="V93" s="200"/>
      <c r="W93" s="14">
        <v>2</v>
      </c>
      <c r="X93" s="13"/>
      <c r="Y93" s="13">
        <v>5</v>
      </c>
      <c r="Z93" s="13"/>
      <c r="AA93" s="13"/>
      <c r="AB93" s="13"/>
      <c r="AC93" s="15">
        <v>6</v>
      </c>
      <c r="AD93" s="9"/>
      <c r="AE93"/>
    </row>
    <row r="94" spans="1:31" s="1" customFormat="1" ht="12" customHeight="1" thickBot="1" x14ac:dyDescent="0.2">
      <c r="A94" s="58" t="str">
        <f>IF(A93="","",SUM(A92:A93))</f>
        <v/>
      </c>
      <c r="B94" s="55"/>
      <c r="C94" s="229"/>
      <c r="D94" s="231"/>
      <c r="E94" s="210"/>
      <c r="F94" s="234"/>
      <c r="G94" s="207"/>
      <c r="H94" s="210"/>
      <c r="I94" s="213"/>
      <c r="J94" s="220"/>
      <c r="K94" s="223"/>
      <c r="L94" s="226"/>
      <c r="M94" s="223"/>
      <c r="N94" s="197" t="str">
        <f ca="1">IF(A93="","",IF(INDIRECT("入力シート!P"&amp;(A94))="","",INDIRECT("入力シート!P"&amp;(A94))))</f>
        <v/>
      </c>
      <c r="O94" s="207"/>
      <c r="P94" s="210"/>
      <c r="Q94" s="213"/>
      <c r="R94" s="201" t="str">
        <f ca="1">IF(A93="","",IF(INDIRECT("入力シート!Q"&amp;(A94))="","",INDIRECT("入力シート!Q"&amp;(A94))))</f>
        <v/>
      </c>
      <c r="S94" s="203" t="str">
        <f>IF(A93="","",IF(N94="","",SUM(N94,R94)))</f>
        <v/>
      </c>
      <c r="T94" s="205" t="str">
        <f ca="1">IF(A93="","",IF(N94="","",IF(INDIRECT("入力シート!R"&amp;(A94))="通常者",ROUNDDOWN(S94*10/1000,0),0)))</f>
        <v/>
      </c>
      <c r="U94" s="197"/>
      <c r="V94" s="201"/>
      <c r="W94" s="14">
        <v>3</v>
      </c>
      <c r="X94" s="13"/>
      <c r="Y94" s="13">
        <v>5</v>
      </c>
      <c r="Z94" s="13"/>
      <c r="AA94" s="13"/>
      <c r="AB94" s="13"/>
      <c r="AC94" s="15">
        <v>7</v>
      </c>
      <c r="AD94" s="9"/>
      <c r="AE94"/>
    </row>
    <row r="95" spans="1:31" s="1" customFormat="1" ht="12" customHeight="1" x14ac:dyDescent="0.15">
      <c r="A95" s="58"/>
      <c r="B95" s="55"/>
      <c r="C95" s="229"/>
      <c r="D95" s="232"/>
      <c r="E95" s="211"/>
      <c r="F95" s="235"/>
      <c r="G95" s="208"/>
      <c r="H95" s="211"/>
      <c r="I95" s="214"/>
      <c r="J95" s="221"/>
      <c r="K95" s="224"/>
      <c r="L95" s="227"/>
      <c r="M95" s="224"/>
      <c r="N95" s="198"/>
      <c r="O95" s="208"/>
      <c r="P95" s="211"/>
      <c r="Q95" s="214"/>
      <c r="R95" s="202"/>
      <c r="S95" s="204"/>
      <c r="T95" s="198"/>
      <c r="U95" s="198"/>
      <c r="V95" s="202"/>
      <c r="W95" s="32">
        <v>4</v>
      </c>
      <c r="X95" s="33"/>
      <c r="Y95" s="31">
        <v>5</v>
      </c>
      <c r="Z95" s="67"/>
      <c r="AA95" s="67"/>
      <c r="AB95" s="67"/>
      <c r="AC95" s="31"/>
      <c r="AD95" s="69"/>
      <c r="AE95"/>
    </row>
    <row r="96" spans="1:31" s="1" customFormat="1" ht="12" customHeight="1" thickBot="1" x14ac:dyDescent="0.2">
      <c r="A96" s="58">
        <v>14</v>
      </c>
      <c r="B96" s="55"/>
      <c r="C96" s="228" t="s">
        <v>39</v>
      </c>
      <c r="D96" s="231" t="str">
        <f ca="1">IF(A97="","",IF(INDIRECT("入力シート!H"&amp;(A98))="","",IF(INDIRECT("入力シート!H"&amp;(A98))&lt;43586,4,5)))</f>
        <v/>
      </c>
      <c r="E96" s="209" t="str">
        <f ca="1">IF(A97="","",IF(INDIRECT("入力シート!H"&amp;(A98))="","",INDIRECT("入力シート!H"&amp;(A98))))</f>
        <v/>
      </c>
      <c r="F96" s="233" t="str">
        <f ca="1">IF(A97="","",IF(INDIRECT("入力シート!H"&amp;(A98))="","",INDIRECT("入力シート!H"&amp;(A98))))</f>
        <v/>
      </c>
      <c r="G96" s="207" t="str">
        <f ca="1">IF(A97="","",IF(INDIRECT("入力シート!I"&amp;(A98))="","",IF(INDIRECT("入力シート!I"&amp;(A98))&lt;43586,4,5)))</f>
        <v/>
      </c>
      <c r="H96" s="209" t="str">
        <f ca="1">IF(A97="","",IF(INDIRECT("入力シート!I"&amp;(A98))="","",INDIRECT("入力シート!I"&amp;(A98))))</f>
        <v/>
      </c>
      <c r="I96" s="212" t="str">
        <f ca="1">IF(A97="","",IF(INDIRECT("入力シート!I"&amp;(A98))="","",INDIRECT("入力シート!I"&amp;(A98))))</f>
        <v/>
      </c>
      <c r="J96" s="219" t="str">
        <f ca="1">IF(A97="","",IF(INDIRECT("入力シート!I"&amp;(A98))="","",INDIRECT("入力シート!I"&amp;(A98))))</f>
        <v/>
      </c>
      <c r="K96" s="222" t="str">
        <f t="shared" ref="K96" ca="1" si="15">IF(A97="","",IF(INDIRECT("入力シート!J"&amp;(A98))="","",INDIRECT("入力シート!J"&amp;(A98))))</f>
        <v/>
      </c>
      <c r="L96" s="225" t="str">
        <f ca="1">IF(A97="","",
IFERROR(IF(INDIRECT("入力シート!K"&amp;(A98))="","",
IF(INDIRECT("入力シート!K"&amp;(A98))&gt;159,"G",
IF(INDIRECT("入力シート!K"&amp;(A98))&gt;149,"F",
IF(INDIRECT("入力シート!K"&amp;(A98))&gt;139,"E",
IF(INDIRECT("入力シート!K"&amp;(A98))&gt;129,"D",
IF(INDIRECT("入力シート!K"&amp;(A98))&gt;119,"C",
IF(INDIRECT("入力シート!K"&amp;(A98))&gt;109,"B",
IF(INDIRECT("入力シート!K"&amp;(A98))&gt;99,"A",
"")))))))),""))</f>
        <v/>
      </c>
      <c r="M96" s="222" t="str">
        <f ca="1">IF(A97="","",
IFERROR(IF(INDIRECT("入力シート!K"&amp;(A98))="","",
IF(INDIRECT("入力シート!K"&amp;(A98))&gt;99,MOD(INDIRECT("入力シート!K"&amp;(A98)),10),INDIRECT("入力シート!K"&amp;(A98)))),""))</f>
        <v/>
      </c>
      <c r="N96" s="196" t="str">
        <f ca="1">IF(A97="","",IF(INDIRECT("入力シート!L"&amp;(A98))="","",INDIRECT("入力シート!L"&amp;(A98))))</f>
        <v/>
      </c>
      <c r="O96" s="207" t="str">
        <f ca="1">IF(A97="","",IF(INDIRECT("入力シート!M"&amp;(A98))="","",IF(INDIRECT("入力シート!M"&amp;(A98))&lt;43586,4,5)))</f>
        <v/>
      </c>
      <c r="P96" s="209" t="str">
        <f ca="1">IF(A97="","",IF(INDIRECT("入力シート!M"&amp;(A98))="","",INDIRECT("入力シート!M"&amp;(A98))))</f>
        <v/>
      </c>
      <c r="Q96" s="212" t="str">
        <f ca="1">IF(A97="","",IF(INDIRECT("入力シート!M"&amp;(A98))="","",INDIRECT("入力シート!M"&amp;(A98))))</f>
        <v/>
      </c>
      <c r="R96" s="215" t="str">
        <f ca="1">IF(A97="","",IF(INDIRECT("入力シート!N"&amp;(A98))="","",INDIRECT("入力シート!N"&amp;(A98))))</f>
        <v/>
      </c>
      <c r="S96" s="217" t="str">
        <f>IF(A97="","",IF(N96="","",SUM(N96,R96)))</f>
        <v/>
      </c>
      <c r="T96" s="196" t="str">
        <f ca="1">IF(A97="","",IF(N96="","",IF(INDIRECT("入力シート!O"&amp;(A98))="通常者",ROUNDDOWN(S96*10/1000,0),0)))</f>
        <v/>
      </c>
      <c r="U96" s="196" t="str">
        <f>IF(A97="","",IF(V96="","",IF(V96&gt;=1,"+",IF(V96=0," ","-"))))</f>
        <v/>
      </c>
      <c r="V96" s="199" t="str">
        <f>IF(A97="","",IF(AND(N98="",N96&gt;=1),T96,IF(N98="","",T96-T98)))</f>
        <v/>
      </c>
      <c r="W96" s="65">
        <v>1</v>
      </c>
      <c r="X96" s="12"/>
      <c r="Y96" s="65">
        <v>5</v>
      </c>
      <c r="Z96" s="8"/>
      <c r="AA96" s="8"/>
      <c r="AB96" s="8"/>
      <c r="AC96" s="65">
        <v>5</v>
      </c>
      <c r="AD96" s="16"/>
      <c r="AE96"/>
    </row>
    <row r="97" spans="1:31" s="1" customFormat="1" ht="12" customHeight="1" x14ac:dyDescent="0.15">
      <c r="A97" s="58" t="str">
        <f>A77</f>
        <v/>
      </c>
      <c r="B97" s="55"/>
      <c r="C97" s="229"/>
      <c r="D97" s="231"/>
      <c r="E97" s="210"/>
      <c r="F97" s="234"/>
      <c r="G97" s="207"/>
      <c r="H97" s="210"/>
      <c r="I97" s="213"/>
      <c r="J97" s="220"/>
      <c r="K97" s="223"/>
      <c r="L97" s="226"/>
      <c r="M97" s="223"/>
      <c r="N97" s="206"/>
      <c r="O97" s="207"/>
      <c r="P97" s="210"/>
      <c r="Q97" s="213"/>
      <c r="R97" s="216"/>
      <c r="S97" s="218"/>
      <c r="T97" s="197"/>
      <c r="U97" s="197"/>
      <c r="V97" s="200"/>
      <c r="W97" s="14">
        <v>2</v>
      </c>
      <c r="X97" s="13"/>
      <c r="Y97" s="13">
        <v>5</v>
      </c>
      <c r="Z97" s="13"/>
      <c r="AA97" s="13"/>
      <c r="AB97" s="13"/>
      <c r="AC97" s="15">
        <v>6</v>
      </c>
      <c r="AD97" s="9"/>
      <c r="AE97"/>
    </row>
    <row r="98" spans="1:31" s="1" customFormat="1" ht="12" customHeight="1" thickBot="1" x14ac:dyDescent="0.2">
      <c r="A98" s="58" t="str">
        <f>IF(A97="","",SUM(A96:A97))</f>
        <v/>
      </c>
      <c r="B98" s="55"/>
      <c r="C98" s="229"/>
      <c r="D98" s="231"/>
      <c r="E98" s="210"/>
      <c r="F98" s="234"/>
      <c r="G98" s="207"/>
      <c r="H98" s="210"/>
      <c r="I98" s="213"/>
      <c r="J98" s="220"/>
      <c r="K98" s="223"/>
      <c r="L98" s="226"/>
      <c r="M98" s="223"/>
      <c r="N98" s="197" t="str">
        <f ca="1">IF(A97="","",IF(INDIRECT("入力シート!P"&amp;(A98))="","",INDIRECT("入力シート!P"&amp;(A98))))</f>
        <v/>
      </c>
      <c r="O98" s="207"/>
      <c r="P98" s="210"/>
      <c r="Q98" s="213"/>
      <c r="R98" s="201" t="str">
        <f ca="1">IF(A97="","",IF(INDIRECT("入力シート!Q"&amp;(A98))="","",INDIRECT("入力シート!Q"&amp;(A98))))</f>
        <v/>
      </c>
      <c r="S98" s="203" t="str">
        <f>IF(A97="","",IF(N98="","",SUM(N98,R98)))</f>
        <v/>
      </c>
      <c r="T98" s="205" t="str">
        <f ca="1">IF(A97="","",IF(N98="","",IF(INDIRECT("入力シート!R"&amp;(A98))="通常者",ROUNDDOWN(S98*10/1000,0),0)))</f>
        <v/>
      </c>
      <c r="U98" s="197"/>
      <c r="V98" s="201"/>
      <c r="W98" s="14">
        <v>3</v>
      </c>
      <c r="X98" s="13"/>
      <c r="Y98" s="13">
        <v>5</v>
      </c>
      <c r="Z98" s="13"/>
      <c r="AA98" s="13"/>
      <c r="AB98" s="13"/>
      <c r="AC98" s="15">
        <v>7</v>
      </c>
      <c r="AD98" s="9"/>
      <c r="AE98"/>
    </row>
    <row r="99" spans="1:31" s="1" customFormat="1" ht="12" customHeight="1" x14ac:dyDescent="0.15">
      <c r="A99" s="58"/>
      <c r="B99" s="55"/>
      <c r="C99" s="230"/>
      <c r="D99" s="232"/>
      <c r="E99" s="211"/>
      <c r="F99" s="235"/>
      <c r="G99" s="208"/>
      <c r="H99" s="211"/>
      <c r="I99" s="214"/>
      <c r="J99" s="221"/>
      <c r="K99" s="224"/>
      <c r="L99" s="227"/>
      <c r="M99" s="224"/>
      <c r="N99" s="198"/>
      <c r="O99" s="208"/>
      <c r="P99" s="211"/>
      <c r="Q99" s="214"/>
      <c r="R99" s="202"/>
      <c r="S99" s="204"/>
      <c r="T99" s="198"/>
      <c r="U99" s="198"/>
      <c r="V99" s="202"/>
      <c r="W99" s="7">
        <v>4</v>
      </c>
      <c r="X99" s="10"/>
      <c r="Y99" s="6">
        <v>5</v>
      </c>
      <c r="Z99" s="68"/>
      <c r="AA99" s="68"/>
      <c r="AB99" s="68"/>
      <c r="AC99" s="6"/>
      <c r="AD99" s="70"/>
      <c r="AE99"/>
    </row>
    <row r="100" spans="1:31" s="1" customFormat="1" ht="12" customHeight="1" thickBot="1" x14ac:dyDescent="0.2">
      <c r="A100" s="58">
        <v>15</v>
      </c>
      <c r="B100" s="55"/>
      <c r="C100" s="228" t="s">
        <v>46</v>
      </c>
      <c r="D100" s="231" t="str">
        <f ca="1">IF(A101="","",IF(INDIRECT("入力シート!H"&amp;(A102))="","",IF(INDIRECT("入力シート!H"&amp;(A102))&lt;43586,4,5)))</f>
        <v/>
      </c>
      <c r="E100" s="209" t="str">
        <f ca="1">IF(A101="","",IF(INDIRECT("入力シート!H"&amp;(A102))="","",INDIRECT("入力シート!H"&amp;(A102))))</f>
        <v/>
      </c>
      <c r="F100" s="233" t="str">
        <f ca="1">IF(A101="","",IF(INDIRECT("入力シート!H"&amp;(A102))="","",INDIRECT("入力シート!H"&amp;(A102))))</f>
        <v/>
      </c>
      <c r="G100" s="207" t="str">
        <f ca="1">IF(A101="","",IF(INDIRECT("入力シート!I"&amp;(A102))="","",IF(INDIRECT("入力シート!I"&amp;(A102))&lt;43586,4,5)))</f>
        <v/>
      </c>
      <c r="H100" s="209" t="str">
        <f ca="1">IF(A101="","",IF(INDIRECT("入力シート!I"&amp;(A102))="","",INDIRECT("入力シート!I"&amp;(A102))))</f>
        <v/>
      </c>
      <c r="I100" s="212" t="str">
        <f ca="1">IF(A101="","",IF(INDIRECT("入力シート!I"&amp;(A102))="","",INDIRECT("入力シート!I"&amp;(A102))))</f>
        <v/>
      </c>
      <c r="J100" s="219" t="str">
        <f ca="1">IF(A101="","",IF(INDIRECT("入力シート!I"&amp;(A102))="","",INDIRECT("入力シート!I"&amp;(A102))))</f>
        <v/>
      </c>
      <c r="K100" s="222" t="str">
        <f t="shared" ref="K100" ca="1" si="16">IF(A101="","",IF(INDIRECT("入力シート!J"&amp;(A102))="","",INDIRECT("入力シート!J"&amp;(A102))))</f>
        <v/>
      </c>
      <c r="L100" s="225" t="str">
        <f ca="1">IF(A101="","",
IFERROR(IF(INDIRECT("入力シート!K"&amp;(A102))="","",
IF(INDIRECT("入力シート!K"&amp;(A102))&gt;159,"G",
IF(INDIRECT("入力シート!K"&amp;(A102))&gt;149,"F",
IF(INDIRECT("入力シート!K"&amp;(A102))&gt;139,"E",
IF(INDIRECT("入力シート!K"&amp;(A102))&gt;129,"D",
IF(INDIRECT("入力シート!K"&amp;(A102))&gt;119,"C",
IF(INDIRECT("入力シート!K"&amp;(A102))&gt;109,"B",
IF(INDIRECT("入力シート!K"&amp;(A102))&gt;99,"A",
"")))))))),""))</f>
        <v/>
      </c>
      <c r="M100" s="222" t="str">
        <f ca="1">IF(A101="","",
IFERROR(IF(INDIRECT("入力シート!K"&amp;(A102))="","",
IF(INDIRECT("入力シート!K"&amp;(A102))&gt;99,MOD(INDIRECT("入力シート!K"&amp;(A102)),10),INDIRECT("入力シート!K"&amp;(A102)))),""))</f>
        <v/>
      </c>
      <c r="N100" s="196" t="str">
        <f ca="1">IF(A101="","",IF(INDIRECT("入力シート!L"&amp;(A102))="","",INDIRECT("入力シート!L"&amp;(A102))))</f>
        <v/>
      </c>
      <c r="O100" s="207" t="str">
        <f ca="1">IF(A101="","",IF(INDIRECT("入力シート!M"&amp;(A102))="","",IF(INDIRECT("入力シート!M"&amp;(A102))&lt;43586,4,5)))</f>
        <v/>
      </c>
      <c r="P100" s="209" t="str">
        <f ca="1">IF(A101="","",IF(INDIRECT("入力シート!M"&amp;(A102))="","",INDIRECT("入力シート!M"&amp;(A102))))</f>
        <v/>
      </c>
      <c r="Q100" s="212" t="str">
        <f ca="1">IF(A101="","",IF(INDIRECT("入力シート!M"&amp;(A102))="","",INDIRECT("入力シート!M"&amp;(A102))))</f>
        <v/>
      </c>
      <c r="R100" s="215" t="str">
        <f ca="1">IF(A101="","",IF(INDIRECT("入力シート!N"&amp;(A102))="","",INDIRECT("入力シート!N"&amp;(A102))))</f>
        <v/>
      </c>
      <c r="S100" s="217" t="str">
        <f>IF(A101="","",IF(N100="","",SUM(N100,R100)))</f>
        <v/>
      </c>
      <c r="T100" s="196" t="str">
        <f ca="1">IF(A101="","",IF(N100="","",IF(INDIRECT("入力シート!O"&amp;(A102))="通常者",ROUNDDOWN(S100*10/1000,0),0)))</f>
        <v/>
      </c>
      <c r="U100" s="196" t="str">
        <f>IF(A101="","",IF(V100="","",IF(V100&gt;=1,"+",IF(V100=0," ","-"))))</f>
        <v/>
      </c>
      <c r="V100" s="199" t="str">
        <f>IF(A101="","",IF(AND(N102="",N100&gt;=1),T100,IF(N102="","",T100-T102)))</f>
        <v/>
      </c>
      <c r="W100" s="3">
        <v>1</v>
      </c>
      <c r="X100" s="12"/>
      <c r="Y100" s="3">
        <v>5</v>
      </c>
      <c r="Z100" s="8"/>
      <c r="AA100" s="8"/>
      <c r="AB100" s="8"/>
      <c r="AC100" s="3">
        <v>5</v>
      </c>
      <c r="AD100" s="69"/>
      <c r="AE100"/>
    </row>
    <row r="101" spans="1:31" s="1" customFormat="1" ht="12" customHeight="1" x14ac:dyDescent="0.15">
      <c r="A101" s="58" t="str">
        <f>A77</f>
        <v/>
      </c>
      <c r="B101" s="55"/>
      <c r="C101" s="229"/>
      <c r="D101" s="231"/>
      <c r="E101" s="210"/>
      <c r="F101" s="234"/>
      <c r="G101" s="207"/>
      <c r="H101" s="210"/>
      <c r="I101" s="213"/>
      <c r="J101" s="220"/>
      <c r="K101" s="223"/>
      <c r="L101" s="226"/>
      <c r="M101" s="223"/>
      <c r="N101" s="206"/>
      <c r="O101" s="207"/>
      <c r="P101" s="210"/>
      <c r="Q101" s="213"/>
      <c r="R101" s="216"/>
      <c r="S101" s="218"/>
      <c r="T101" s="197"/>
      <c r="U101" s="197"/>
      <c r="V101" s="200"/>
      <c r="W101" s="14">
        <v>2</v>
      </c>
      <c r="X101" s="13"/>
      <c r="Y101" s="13">
        <v>5</v>
      </c>
      <c r="Z101" s="13"/>
      <c r="AA101" s="13"/>
      <c r="AB101" s="13"/>
      <c r="AC101" s="15">
        <v>6</v>
      </c>
      <c r="AD101" s="9"/>
      <c r="AE101"/>
    </row>
    <row r="102" spans="1:31" s="1" customFormat="1" ht="12" customHeight="1" thickBot="1" x14ac:dyDescent="0.2">
      <c r="A102" s="58" t="str">
        <f>IF(A101="","",SUM(A100:A101))</f>
        <v/>
      </c>
      <c r="B102" s="55"/>
      <c r="C102" s="229"/>
      <c r="D102" s="231"/>
      <c r="E102" s="210"/>
      <c r="F102" s="234"/>
      <c r="G102" s="207"/>
      <c r="H102" s="210"/>
      <c r="I102" s="213"/>
      <c r="J102" s="220"/>
      <c r="K102" s="223"/>
      <c r="L102" s="226"/>
      <c r="M102" s="223"/>
      <c r="N102" s="197" t="str">
        <f ca="1">IF(A101="","",IF(INDIRECT("入力シート!P"&amp;(A102))="","",INDIRECT("入力シート!P"&amp;(A102))))</f>
        <v/>
      </c>
      <c r="O102" s="207"/>
      <c r="P102" s="210"/>
      <c r="Q102" s="213"/>
      <c r="R102" s="201" t="str">
        <f ca="1">IF(A101="","",IF(INDIRECT("入力シート!Q"&amp;(A102))="","",INDIRECT("入力シート!Q"&amp;(A102))))</f>
        <v/>
      </c>
      <c r="S102" s="203" t="str">
        <f>IF(A101="","",IF(N102="","",SUM(N102,R102)))</f>
        <v/>
      </c>
      <c r="T102" s="205" t="str">
        <f ca="1">IF(A101="","",IF(N102="","",IF(INDIRECT("入力シート!R"&amp;(A102))="通常者",ROUNDDOWN(S102*10/1000,0),0)))</f>
        <v/>
      </c>
      <c r="U102" s="197"/>
      <c r="V102" s="201"/>
      <c r="W102" s="14">
        <v>3</v>
      </c>
      <c r="X102" s="13"/>
      <c r="Y102" s="13">
        <v>5</v>
      </c>
      <c r="Z102" s="13"/>
      <c r="AA102" s="13"/>
      <c r="AB102" s="13"/>
      <c r="AC102" s="15">
        <v>7</v>
      </c>
      <c r="AD102" s="9"/>
      <c r="AE102"/>
    </row>
    <row r="103" spans="1:31" s="1" customFormat="1" ht="12" customHeight="1" x14ac:dyDescent="0.15">
      <c r="A103" s="58"/>
      <c r="B103" s="55"/>
      <c r="C103" s="230"/>
      <c r="D103" s="232"/>
      <c r="E103" s="211"/>
      <c r="F103" s="235"/>
      <c r="G103" s="208"/>
      <c r="H103" s="211"/>
      <c r="I103" s="214"/>
      <c r="J103" s="221"/>
      <c r="K103" s="224"/>
      <c r="L103" s="227"/>
      <c r="M103" s="224"/>
      <c r="N103" s="198"/>
      <c r="O103" s="208"/>
      <c r="P103" s="211"/>
      <c r="Q103" s="214"/>
      <c r="R103" s="202"/>
      <c r="S103" s="204"/>
      <c r="T103" s="198"/>
      <c r="U103" s="198"/>
      <c r="V103" s="202"/>
      <c r="W103" s="7">
        <v>4</v>
      </c>
      <c r="X103" s="10"/>
      <c r="Y103" s="6">
        <v>5</v>
      </c>
      <c r="Z103" s="68"/>
      <c r="AA103" s="68"/>
      <c r="AB103" s="68"/>
      <c r="AC103" s="6"/>
      <c r="AD103" s="70"/>
      <c r="AE103"/>
    </row>
    <row r="104" spans="1:31" s="1" customFormat="1" ht="12" customHeight="1" thickBot="1" x14ac:dyDescent="0.2">
      <c r="A104" s="58">
        <v>16</v>
      </c>
      <c r="B104" s="55"/>
      <c r="C104" s="228" t="s">
        <v>40</v>
      </c>
      <c r="D104" s="231" t="str">
        <f ca="1">IF(A105="","",IF(INDIRECT("入力シート!H"&amp;(A106))="","",IF(INDIRECT("入力シート!H"&amp;(A106))&lt;43586,4,5)))</f>
        <v/>
      </c>
      <c r="E104" s="209" t="str">
        <f ca="1">IF(A105="","",IF(INDIRECT("入力シート!H"&amp;(A106))="","",INDIRECT("入力シート!H"&amp;(A106))))</f>
        <v/>
      </c>
      <c r="F104" s="233" t="str">
        <f ca="1">IF(A105="","",IF(INDIRECT("入力シート!H"&amp;(A106))="","",INDIRECT("入力シート!H"&amp;(A106))))</f>
        <v/>
      </c>
      <c r="G104" s="207" t="str">
        <f ca="1">IF(A105="","",IF(INDIRECT("入力シート!I"&amp;(A106))="","",IF(INDIRECT("入力シート!I"&amp;(A106))&lt;43586,4,5)))</f>
        <v/>
      </c>
      <c r="H104" s="209" t="str">
        <f ca="1">IF(A105="","",IF(INDIRECT("入力シート!I"&amp;(A106))="","",INDIRECT("入力シート!I"&amp;(A106))))</f>
        <v/>
      </c>
      <c r="I104" s="212" t="str">
        <f ca="1">IF(A105="","",IF(INDIRECT("入力シート!I"&amp;(A106))="","",INDIRECT("入力シート!I"&amp;(A106))))</f>
        <v/>
      </c>
      <c r="J104" s="219" t="str">
        <f ca="1">IF(A105="","",IF(INDIRECT("入力シート!I"&amp;(A106))="","",INDIRECT("入力シート!I"&amp;(A106))))</f>
        <v/>
      </c>
      <c r="K104" s="222" t="str">
        <f t="shared" ref="K104" ca="1" si="17">IF(A105="","",IF(INDIRECT("入力シート!J"&amp;(A106))="","",INDIRECT("入力シート!J"&amp;(A106))))</f>
        <v/>
      </c>
      <c r="L104" s="225" t="str">
        <f ca="1">IF(A105="","",
IFERROR(IF(INDIRECT("入力シート!K"&amp;(A106))="","",
IF(INDIRECT("入力シート!K"&amp;(A106))&gt;159,"G",
IF(INDIRECT("入力シート!K"&amp;(A106))&gt;149,"F",
IF(INDIRECT("入力シート!K"&amp;(A106))&gt;139,"E",
IF(INDIRECT("入力シート!K"&amp;(A106))&gt;129,"D",
IF(INDIRECT("入力シート!K"&amp;(A106))&gt;119,"C",
IF(INDIRECT("入力シート!K"&amp;(A106))&gt;109,"B",
IF(INDIRECT("入力シート!K"&amp;(A106))&gt;99,"A",
"")))))))),""))</f>
        <v/>
      </c>
      <c r="M104" s="222" t="str">
        <f ca="1">IF(A105="","",
IFERROR(IF(INDIRECT("入力シート!K"&amp;(A106))="","",
IF(INDIRECT("入力シート!K"&amp;(A106))&gt;99,MOD(INDIRECT("入力シート!K"&amp;(A106)),10),INDIRECT("入力シート!K"&amp;(A106)))),""))</f>
        <v/>
      </c>
      <c r="N104" s="196" t="str">
        <f ca="1">IF(A105="","",IF(INDIRECT("入力シート!L"&amp;(A106))="","",INDIRECT("入力シート!L"&amp;(A106))))</f>
        <v/>
      </c>
      <c r="O104" s="207" t="str">
        <f ca="1">IF(A105="","",IF(INDIRECT("入力シート!M"&amp;(A106))="","",IF(INDIRECT("入力シート!M"&amp;(A106))&lt;43586,4,5)))</f>
        <v/>
      </c>
      <c r="P104" s="209" t="str">
        <f ca="1">IF(A105="","",IF(INDIRECT("入力シート!M"&amp;(A106))="","",INDIRECT("入力シート!M"&amp;(A106))))</f>
        <v/>
      </c>
      <c r="Q104" s="212" t="str">
        <f ca="1">IF(A105="","",IF(INDIRECT("入力シート!M"&amp;(A106))="","",INDIRECT("入力シート!M"&amp;(A106))))</f>
        <v/>
      </c>
      <c r="R104" s="215" t="str">
        <f ca="1">IF(A105="","",IF(INDIRECT("入力シート!N"&amp;(A106))="","",INDIRECT("入力シート!N"&amp;(A106))))</f>
        <v/>
      </c>
      <c r="S104" s="217" t="str">
        <f>IF(A105="","",IF(N104="","",SUM(N104,R104)))</f>
        <v/>
      </c>
      <c r="T104" s="196" t="str">
        <f ca="1">IF(A105="","",IF(N104="","",IF(INDIRECT("入力シート!O"&amp;(A106))="通常者",ROUNDDOWN(S104*10/1000,0),0)))</f>
        <v/>
      </c>
      <c r="U104" s="196" t="str">
        <f>IF(A105="","",IF(V104="","",IF(V104&gt;=1,"+",IF(V104=0," ","-"))))</f>
        <v/>
      </c>
      <c r="V104" s="199" t="str">
        <f>IF(A105="","",IF(AND(N106="",N104&gt;=1),T104,IF(N106="","",T104-T106)))</f>
        <v/>
      </c>
      <c r="W104" s="3">
        <v>1</v>
      </c>
      <c r="X104" s="12"/>
      <c r="Y104" s="3">
        <v>5</v>
      </c>
      <c r="Z104" s="8"/>
      <c r="AA104" s="8"/>
      <c r="AB104" s="8"/>
      <c r="AC104" s="3">
        <v>5</v>
      </c>
      <c r="AD104" s="69"/>
      <c r="AE104"/>
    </row>
    <row r="105" spans="1:31" s="1" customFormat="1" ht="12" customHeight="1" x14ac:dyDescent="0.15">
      <c r="A105" s="58" t="str">
        <f>A77</f>
        <v/>
      </c>
      <c r="B105" s="55"/>
      <c r="C105" s="229"/>
      <c r="D105" s="231"/>
      <c r="E105" s="210"/>
      <c r="F105" s="234"/>
      <c r="G105" s="207"/>
      <c r="H105" s="210"/>
      <c r="I105" s="213"/>
      <c r="J105" s="220"/>
      <c r="K105" s="223"/>
      <c r="L105" s="226"/>
      <c r="M105" s="223"/>
      <c r="N105" s="206"/>
      <c r="O105" s="207"/>
      <c r="P105" s="210"/>
      <c r="Q105" s="213"/>
      <c r="R105" s="216"/>
      <c r="S105" s="218"/>
      <c r="T105" s="197"/>
      <c r="U105" s="197"/>
      <c r="V105" s="200"/>
      <c r="W105" s="14">
        <v>2</v>
      </c>
      <c r="X105" s="13"/>
      <c r="Y105" s="13">
        <v>5</v>
      </c>
      <c r="Z105" s="13"/>
      <c r="AA105" s="13"/>
      <c r="AB105" s="13"/>
      <c r="AC105" s="15">
        <v>6</v>
      </c>
      <c r="AD105" s="9"/>
      <c r="AE105"/>
    </row>
    <row r="106" spans="1:31" s="1" customFormat="1" ht="12" customHeight="1" thickBot="1" x14ac:dyDescent="0.2">
      <c r="A106" s="58" t="str">
        <f>IF(A105="","",SUM(A104:A105))</f>
        <v/>
      </c>
      <c r="B106" s="55"/>
      <c r="C106" s="229"/>
      <c r="D106" s="231"/>
      <c r="E106" s="210"/>
      <c r="F106" s="234"/>
      <c r="G106" s="207"/>
      <c r="H106" s="210"/>
      <c r="I106" s="213"/>
      <c r="J106" s="220"/>
      <c r="K106" s="223"/>
      <c r="L106" s="226"/>
      <c r="M106" s="223"/>
      <c r="N106" s="197" t="str">
        <f ca="1">IF(A105="","",IF(INDIRECT("入力シート!P"&amp;(A106))="","",INDIRECT("入力シート!P"&amp;(A106))))</f>
        <v/>
      </c>
      <c r="O106" s="207"/>
      <c r="P106" s="210"/>
      <c r="Q106" s="213"/>
      <c r="R106" s="201" t="str">
        <f ca="1">IF(A105="","",IF(INDIRECT("入力シート!Q"&amp;(A106))="","",INDIRECT("入力シート!Q"&amp;(A106))))</f>
        <v/>
      </c>
      <c r="S106" s="203" t="str">
        <f>IF(A105="","",IF(N106="","",SUM(N106,R106)))</f>
        <v/>
      </c>
      <c r="T106" s="205" t="str">
        <f ca="1">IF(A105="","",IF(N106="","",IF(INDIRECT("入力シート!R"&amp;(A106))="通常者",ROUNDDOWN(S106*10/1000,0),0)))</f>
        <v/>
      </c>
      <c r="U106" s="197"/>
      <c r="V106" s="201"/>
      <c r="W106" s="14">
        <v>3</v>
      </c>
      <c r="X106" s="13"/>
      <c r="Y106" s="13">
        <v>5</v>
      </c>
      <c r="Z106" s="13"/>
      <c r="AA106" s="13"/>
      <c r="AB106" s="13"/>
      <c r="AC106" s="15">
        <v>7</v>
      </c>
      <c r="AD106" s="9"/>
      <c r="AE106"/>
    </row>
    <row r="107" spans="1:31" s="1" customFormat="1" ht="12" customHeight="1" x14ac:dyDescent="0.15">
      <c r="A107" s="58"/>
      <c r="B107" s="55"/>
      <c r="C107" s="230"/>
      <c r="D107" s="232"/>
      <c r="E107" s="211"/>
      <c r="F107" s="235"/>
      <c r="G107" s="208"/>
      <c r="H107" s="211"/>
      <c r="I107" s="214"/>
      <c r="J107" s="221"/>
      <c r="K107" s="224"/>
      <c r="L107" s="227"/>
      <c r="M107" s="224"/>
      <c r="N107" s="198"/>
      <c r="O107" s="208"/>
      <c r="P107" s="211"/>
      <c r="Q107" s="214"/>
      <c r="R107" s="202"/>
      <c r="S107" s="204"/>
      <c r="T107" s="198"/>
      <c r="U107" s="198"/>
      <c r="V107" s="202"/>
      <c r="W107" s="7">
        <v>4</v>
      </c>
      <c r="X107" s="10"/>
      <c r="Y107" s="6">
        <v>5</v>
      </c>
      <c r="Z107" s="68"/>
      <c r="AA107" s="68"/>
      <c r="AB107" s="68"/>
      <c r="AC107" s="6"/>
      <c r="AD107" s="70"/>
      <c r="AE107"/>
    </row>
    <row r="108" spans="1:31" s="1" customFormat="1" ht="12" customHeight="1" thickBot="1" x14ac:dyDescent="0.2">
      <c r="A108" s="58">
        <v>17</v>
      </c>
      <c r="B108" s="55"/>
      <c r="C108" s="228" t="s">
        <v>41</v>
      </c>
      <c r="D108" s="231" t="str">
        <f ca="1">IF(A109="","",IF(INDIRECT("入力シート!H"&amp;(A110))="","",IF(INDIRECT("入力シート!H"&amp;(A110))&lt;43586,4,5)))</f>
        <v/>
      </c>
      <c r="E108" s="209" t="str">
        <f ca="1">IF(A109="","",IF(INDIRECT("入力シート!H"&amp;(A110))="","",INDIRECT("入力シート!H"&amp;(A110))))</f>
        <v/>
      </c>
      <c r="F108" s="233" t="str">
        <f ca="1">IF(A109="","",IF(INDIRECT("入力シート!H"&amp;(A110))="","",INDIRECT("入力シート!H"&amp;(A110))))</f>
        <v/>
      </c>
      <c r="G108" s="207" t="str">
        <f ca="1">IF(A109="","",IF(INDIRECT("入力シート!I"&amp;(A110))="","",IF(INDIRECT("入力シート!I"&amp;(A110))&lt;43586,4,5)))</f>
        <v/>
      </c>
      <c r="H108" s="209" t="str">
        <f ca="1">IF(A109="","",IF(INDIRECT("入力シート!I"&amp;(A110))="","",INDIRECT("入力シート!I"&amp;(A110))))</f>
        <v/>
      </c>
      <c r="I108" s="212" t="str">
        <f ca="1">IF(A109="","",IF(INDIRECT("入力シート!I"&amp;(A110))="","",INDIRECT("入力シート!I"&amp;(A110))))</f>
        <v/>
      </c>
      <c r="J108" s="219" t="str">
        <f ca="1">IF(A109="","",IF(INDIRECT("入力シート!I"&amp;(A110))="","",INDIRECT("入力シート!I"&amp;(A110))))</f>
        <v/>
      </c>
      <c r="K108" s="222" t="str">
        <f t="shared" ref="K108" ca="1" si="18">IF(A109="","",IF(INDIRECT("入力シート!J"&amp;(A110))="","",INDIRECT("入力シート!J"&amp;(A110))))</f>
        <v/>
      </c>
      <c r="L108" s="225" t="str">
        <f ca="1">IF(A109="","",
IFERROR(IF(INDIRECT("入力シート!K"&amp;(A110))="","",
IF(INDIRECT("入力シート!K"&amp;(A110))&gt;159,"G",
IF(INDIRECT("入力シート!K"&amp;(A110))&gt;149,"F",
IF(INDIRECT("入力シート!K"&amp;(A110))&gt;139,"E",
IF(INDIRECT("入力シート!K"&amp;(A110))&gt;129,"D",
IF(INDIRECT("入力シート!K"&amp;(A110))&gt;119,"C",
IF(INDIRECT("入力シート!K"&amp;(A110))&gt;109,"B",
IF(INDIRECT("入力シート!K"&amp;(A110))&gt;99,"A",
"")))))))),""))</f>
        <v/>
      </c>
      <c r="M108" s="222" t="str">
        <f ca="1">IF(A109="","",
IFERROR(IF(INDIRECT("入力シート!K"&amp;(A110))="","",
IF(INDIRECT("入力シート!K"&amp;(A110))&gt;99,MOD(INDIRECT("入力シート!K"&amp;(A110)),10),INDIRECT("入力シート!K"&amp;(A110)))),""))</f>
        <v/>
      </c>
      <c r="N108" s="196" t="str">
        <f ca="1">IF(A109="","",IF(INDIRECT("入力シート!L"&amp;(A110))="","",INDIRECT("入力シート!L"&amp;(A110))))</f>
        <v/>
      </c>
      <c r="O108" s="207" t="str">
        <f ca="1">IF(A109="","",IF(INDIRECT("入力シート!M"&amp;(A110))="","",IF(INDIRECT("入力シート!M"&amp;(A110))&lt;43586,4,5)))</f>
        <v/>
      </c>
      <c r="P108" s="209" t="str">
        <f ca="1">IF(A109="","",IF(INDIRECT("入力シート!M"&amp;(A110))="","",INDIRECT("入力シート!M"&amp;(A110))))</f>
        <v/>
      </c>
      <c r="Q108" s="212" t="str">
        <f ca="1">IF(A109="","",IF(INDIRECT("入力シート!M"&amp;(A110))="","",INDIRECT("入力シート!M"&amp;(A110))))</f>
        <v/>
      </c>
      <c r="R108" s="215" t="str">
        <f ca="1">IF(A109="","",IF(INDIRECT("入力シート!N"&amp;(A110))="","",INDIRECT("入力シート!N"&amp;(A110))))</f>
        <v/>
      </c>
      <c r="S108" s="217" t="str">
        <f>IF(A109="","",IF(N108="","",SUM(N108,R108)))</f>
        <v/>
      </c>
      <c r="T108" s="196" t="str">
        <f ca="1">IF(A109="","",IF(N108="","",IF(INDIRECT("入力シート!O"&amp;(A110))="通常者",ROUNDDOWN(S108*10/1000,0),0)))</f>
        <v/>
      </c>
      <c r="U108" s="196" t="str">
        <f>IF(A109="","",IF(V108="","",IF(V108&gt;=1,"+",IF(V108=0," ","-"))))</f>
        <v/>
      </c>
      <c r="V108" s="199" t="str">
        <f>IF(A109="","",IF(AND(N110="",N108&gt;=1),T108,IF(N110="","",T108-T110)))</f>
        <v/>
      </c>
      <c r="W108" s="3">
        <v>1</v>
      </c>
      <c r="X108" s="12"/>
      <c r="Y108" s="3">
        <v>5</v>
      </c>
      <c r="Z108" s="8"/>
      <c r="AA108" s="8"/>
      <c r="AB108" s="8"/>
      <c r="AC108" s="3">
        <v>5</v>
      </c>
      <c r="AD108" s="69"/>
      <c r="AE108"/>
    </row>
    <row r="109" spans="1:31" s="1" customFormat="1" ht="12" customHeight="1" x14ac:dyDescent="0.15">
      <c r="A109" s="58" t="str">
        <f>A77</f>
        <v/>
      </c>
      <c r="B109" s="55"/>
      <c r="C109" s="229"/>
      <c r="D109" s="231"/>
      <c r="E109" s="210"/>
      <c r="F109" s="234"/>
      <c r="G109" s="207"/>
      <c r="H109" s="210"/>
      <c r="I109" s="213"/>
      <c r="J109" s="220"/>
      <c r="K109" s="223"/>
      <c r="L109" s="226"/>
      <c r="M109" s="223"/>
      <c r="N109" s="206"/>
      <c r="O109" s="207"/>
      <c r="P109" s="210"/>
      <c r="Q109" s="213"/>
      <c r="R109" s="216"/>
      <c r="S109" s="218"/>
      <c r="T109" s="197"/>
      <c r="U109" s="197"/>
      <c r="V109" s="200"/>
      <c r="W109" s="14">
        <v>2</v>
      </c>
      <c r="X109" s="13"/>
      <c r="Y109" s="13">
        <v>5</v>
      </c>
      <c r="Z109" s="13"/>
      <c r="AA109" s="13"/>
      <c r="AB109" s="13"/>
      <c r="AC109" s="15">
        <v>6</v>
      </c>
      <c r="AD109" s="9"/>
      <c r="AE109"/>
    </row>
    <row r="110" spans="1:31" s="1" customFormat="1" ht="12" customHeight="1" thickBot="1" x14ac:dyDescent="0.2">
      <c r="A110" s="58" t="str">
        <f>IF(A109="","",SUM(A108:A109))</f>
        <v/>
      </c>
      <c r="B110" s="55"/>
      <c r="C110" s="229"/>
      <c r="D110" s="231"/>
      <c r="E110" s="210"/>
      <c r="F110" s="234"/>
      <c r="G110" s="207"/>
      <c r="H110" s="210"/>
      <c r="I110" s="213"/>
      <c r="J110" s="220"/>
      <c r="K110" s="223"/>
      <c r="L110" s="226"/>
      <c r="M110" s="223"/>
      <c r="N110" s="197" t="str">
        <f ca="1">IF(A109="","",IF(INDIRECT("入力シート!P"&amp;(A110))="","",INDIRECT("入力シート!P"&amp;(A110))))</f>
        <v/>
      </c>
      <c r="O110" s="207"/>
      <c r="P110" s="210"/>
      <c r="Q110" s="213"/>
      <c r="R110" s="201" t="str">
        <f ca="1">IF(A109="","",IF(INDIRECT("入力シート!Q"&amp;(A110))="","",INDIRECT("入力シート!Q"&amp;(A110))))</f>
        <v/>
      </c>
      <c r="S110" s="203" t="str">
        <f>IF(A109="","",IF(N110="","",SUM(N110,R110)))</f>
        <v/>
      </c>
      <c r="T110" s="205" t="str">
        <f ca="1">IF(A109="","",IF(N110="","",IF(INDIRECT("入力シート!R"&amp;(A110))="通常者",ROUNDDOWN(S110*10/1000,0),0)))</f>
        <v/>
      </c>
      <c r="U110" s="197"/>
      <c r="V110" s="201"/>
      <c r="W110" s="14">
        <v>3</v>
      </c>
      <c r="X110" s="13"/>
      <c r="Y110" s="13">
        <v>5</v>
      </c>
      <c r="Z110" s="13"/>
      <c r="AA110" s="13"/>
      <c r="AB110" s="13"/>
      <c r="AC110" s="15">
        <v>7</v>
      </c>
      <c r="AD110" s="9"/>
      <c r="AE110"/>
    </row>
    <row r="111" spans="1:31" s="1" customFormat="1" ht="12" customHeight="1" x14ac:dyDescent="0.15">
      <c r="A111" s="58"/>
      <c r="B111" s="55"/>
      <c r="C111" s="230"/>
      <c r="D111" s="232"/>
      <c r="E111" s="211"/>
      <c r="F111" s="235"/>
      <c r="G111" s="208"/>
      <c r="H111" s="211"/>
      <c r="I111" s="214"/>
      <c r="J111" s="221"/>
      <c r="K111" s="224"/>
      <c r="L111" s="227"/>
      <c r="M111" s="224"/>
      <c r="N111" s="198"/>
      <c r="O111" s="208"/>
      <c r="P111" s="211"/>
      <c r="Q111" s="214"/>
      <c r="R111" s="202"/>
      <c r="S111" s="204"/>
      <c r="T111" s="198"/>
      <c r="U111" s="198"/>
      <c r="V111" s="202"/>
      <c r="W111" s="7">
        <v>4</v>
      </c>
      <c r="X111" s="10"/>
      <c r="Y111" s="6">
        <v>5</v>
      </c>
      <c r="Z111" s="68"/>
      <c r="AA111" s="68"/>
      <c r="AB111" s="68"/>
      <c r="AC111" s="6"/>
      <c r="AD111" s="70"/>
      <c r="AE111"/>
    </row>
    <row r="112" spans="1:31" s="1" customFormat="1" ht="12" customHeight="1" thickBot="1" x14ac:dyDescent="0.2">
      <c r="A112" s="58">
        <v>18</v>
      </c>
      <c r="B112" s="55"/>
      <c r="C112" s="228" t="s">
        <v>42</v>
      </c>
      <c r="D112" s="231" t="str">
        <f ca="1">IF(A113="","",IF(INDIRECT("入力シート!H"&amp;(A114))="","",IF(INDIRECT("入力シート!H"&amp;(A114))&lt;43586,4,5)))</f>
        <v/>
      </c>
      <c r="E112" s="209" t="str">
        <f ca="1">IF(A113="","",IF(INDIRECT("入力シート!H"&amp;(A114))="","",INDIRECT("入力シート!H"&amp;(A114))))</f>
        <v/>
      </c>
      <c r="F112" s="233" t="str">
        <f ca="1">IF(A113="","",IF(INDIRECT("入力シート!H"&amp;(A114))="","",INDIRECT("入力シート!H"&amp;(A114))))</f>
        <v/>
      </c>
      <c r="G112" s="207" t="str">
        <f ca="1">IF(A113="","",IF(INDIRECT("入力シート!I"&amp;(A114))="","",IF(INDIRECT("入力シート!I"&amp;(A114))&lt;43586,4,5)))</f>
        <v/>
      </c>
      <c r="H112" s="209" t="str">
        <f ca="1">IF(A113="","",IF(INDIRECT("入力シート!I"&amp;(A114))="","",INDIRECT("入力シート!I"&amp;(A114))))</f>
        <v/>
      </c>
      <c r="I112" s="212" t="str">
        <f ca="1">IF(A113="","",IF(INDIRECT("入力シート!I"&amp;(A114))="","",INDIRECT("入力シート!I"&amp;(A114))))</f>
        <v/>
      </c>
      <c r="J112" s="219" t="str">
        <f ca="1">IF(A113="","",IF(INDIRECT("入力シート!I"&amp;(A114))="","",INDIRECT("入力シート!I"&amp;(A114))))</f>
        <v/>
      </c>
      <c r="K112" s="222" t="str">
        <f t="shared" ref="K112" ca="1" si="19">IF(A113="","",IF(INDIRECT("入力シート!J"&amp;(A114))="","",INDIRECT("入力シート!J"&amp;(A114))))</f>
        <v/>
      </c>
      <c r="L112" s="225" t="str">
        <f ca="1">IF(A113="","",
IFERROR(IF(INDIRECT("入力シート!K"&amp;(A114))="","",
IF(INDIRECT("入力シート!K"&amp;(A114))&gt;159,"G",
IF(INDIRECT("入力シート!K"&amp;(A114))&gt;149,"F",
IF(INDIRECT("入力シート!K"&amp;(A114))&gt;139,"E",
IF(INDIRECT("入力シート!K"&amp;(A114))&gt;129,"D",
IF(INDIRECT("入力シート!K"&amp;(A114))&gt;119,"C",
IF(INDIRECT("入力シート!K"&amp;(A114))&gt;109,"B",
IF(INDIRECT("入力シート!K"&amp;(A114))&gt;99,"A",
"")))))))),""))</f>
        <v/>
      </c>
      <c r="M112" s="222" t="str">
        <f ca="1">IF(A113="","",
IFERROR(IF(INDIRECT("入力シート!K"&amp;(A114))="","",
IF(INDIRECT("入力シート!K"&amp;(A114))&gt;99,MOD(INDIRECT("入力シート!K"&amp;(A114)),10),INDIRECT("入力シート!K"&amp;(A114)))),""))</f>
        <v/>
      </c>
      <c r="N112" s="196" t="str">
        <f ca="1">IF(A113="","",IF(INDIRECT("入力シート!L"&amp;(A114))="","",INDIRECT("入力シート!L"&amp;(A114))))</f>
        <v/>
      </c>
      <c r="O112" s="207" t="str">
        <f ca="1">IF(A113="","",IF(INDIRECT("入力シート!M"&amp;(A114))="","",IF(INDIRECT("入力シート!M"&amp;(A114))&lt;43586,4,5)))</f>
        <v/>
      </c>
      <c r="P112" s="209" t="str">
        <f ca="1">IF(A113="","",IF(INDIRECT("入力シート!M"&amp;(A114))="","",INDIRECT("入力シート!M"&amp;(A114))))</f>
        <v/>
      </c>
      <c r="Q112" s="212" t="str">
        <f ca="1">IF(A113="","",IF(INDIRECT("入力シート!M"&amp;(A114))="","",INDIRECT("入力シート!M"&amp;(A114))))</f>
        <v/>
      </c>
      <c r="R112" s="215" t="str">
        <f ca="1">IF(A113="","",IF(INDIRECT("入力シート!N"&amp;(A114))="","",INDIRECT("入力シート!N"&amp;(A114))))</f>
        <v/>
      </c>
      <c r="S112" s="217" t="str">
        <f>IF(A113="","",IF(N112="","",SUM(N112,R112)))</f>
        <v/>
      </c>
      <c r="T112" s="196" t="str">
        <f ca="1">IF(A113="","",IF(N112="","",IF(INDIRECT("入力シート!O"&amp;(A114))="通常者",ROUNDDOWN(S112*10/1000,0),0)))</f>
        <v/>
      </c>
      <c r="U112" s="196" t="str">
        <f>IF(A113="","",IF(V112="","",IF(V112&gt;=1,"+",IF(V112=0," ","-"))))</f>
        <v/>
      </c>
      <c r="V112" s="199" t="str">
        <f>IF(A113="","",IF(AND(N114="",N112&gt;=1),T112,IF(N114="","",T112-T114)))</f>
        <v/>
      </c>
      <c r="W112" s="3">
        <v>1</v>
      </c>
      <c r="X112" s="12"/>
      <c r="Y112" s="3">
        <v>5</v>
      </c>
      <c r="Z112" s="8"/>
      <c r="AA112" s="8"/>
      <c r="AB112" s="8"/>
      <c r="AC112" s="3">
        <v>5</v>
      </c>
      <c r="AD112" s="69"/>
      <c r="AE112"/>
    </row>
    <row r="113" spans="1:31" s="1" customFormat="1" ht="12" customHeight="1" x14ac:dyDescent="0.15">
      <c r="A113" s="58" t="str">
        <f>A77</f>
        <v/>
      </c>
      <c r="B113" s="55"/>
      <c r="C113" s="229"/>
      <c r="D113" s="231"/>
      <c r="E113" s="210"/>
      <c r="F113" s="234"/>
      <c r="G113" s="207"/>
      <c r="H113" s="210"/>
      <c r="I113" s="213"/>
      <c r="J113" s="220"/>
      <c r="K113" s="223"/>
      <c r="L113" s="226"/>
      <c r="M113" s="223"/>
      <c r="N113" s="206"/>
      <c r="O113" s="207"/>
      <c r="P113" s="210"/>
      <c r="Q113" s="213"/>
      <c r="R113" s="216"/>
      <c r="S113" s="218"/>
      <c r="T113" s="197"/>
      <c r="U113" s="197"/>
      <c r="V113" s="200"/>
      <c r="W113" s="14">
        <v>2</v>
      </c>
      <c r="X113" s="13"/>
      <c r="Y113" s="13">
        <v>5</v>
      </c>
      <c r="Z113" s="13"/>
      <c r="AA113" s="13"/>
      <c r="AB113" s="13"/>
      <c r="AC113" s="15">
        <v>6</v>
      </c>
      <c r="AD113" s="9"/>
      <c r="AE113"/>
    </row>
    <row r="114" spans="1:31" s="1" customFormat="1" ht="12" customHeight="1" thickBot="1" x14ac:dyDescent="0.2">
      <c r="A114" s="58" t="str">
        <f>IF(A113="","",SUM(A112:A113))</f>
        <v/>
      </c>
      <c r="B114" s="55"/>
      <c r="C114" s="229"/>
      <c r="D114" s="231"/>
      <c r="E114" s="210"/>
      <c r="F114" s="234"/>
      <c r="G114" s="207"/>
      <c r="H114" s="210"/>
      <c r="I114" s="213"/>
      <c r="J114" s="220"/>
      <c r="K114" s="223"/>
      <c r="L114" s="226"/>
      <c r="M114" s="223"/>
      <c r="N114" s="197" t="str">
        <f ca="1">IF(A113="","",IF(INDIRECT("入力シート!P"&amp;(A114))="","",INDIRECT("入力シート!P"&amp;(A114))))</f>
        <v/>
      </c>
      <c r="O114" s="207"/>
      <c r="P114" s="210"/>
      <c r="Q114" s="213"/>
      <c r="R114" s="201" t="str">
        <f ca="1">IF(A113="","",IF(INDIRECT("入力シート!Q"&amp;(A114))="","",INDIRECT("入力シート!Q"&amp;(A114))))</f>
        <v/>
      </c>
      <c r="S114" s="203" t="str">
        <f>IF(A113="","",IF(N114="","",SUM(N114,R114)))</f>
        <v/>
      </c>
      <c r="T114" s="205" t="str">
        <f ca="1">IF(A113="","",IF(N114="","",IF(INDIRECT("入力シート!R"&amp;(A114))="通常者",ROUNDDOWN(S114*10/1000,0),0)))</f>
        <v/>
      </c>
      <c r="U114" s="197"/>
      <c r="V114" s="201"/>
      <c r="W114" s="14">
        <v>3</v>
      </c>
      <c r="X114" s="13"/>
      <c r="Y114" s="13">
        <v>5</v>
      </c>
      <c r="Z114" s="13"/>
      <c r="AA114" s="13"/>
      <c r="AB114" s="13"/>
      <c r="AC114" s="15">
        <v>7</v>
      </c>
      <c r="AD114" s="9"/>
      <c r="AE114"/>
    </row>
    <row r="115" spans="1:31" s="1" customFormat="1" ht="12" customHeight="1" x14ac:dyDescent="0.15">
      <c r="A115" s="58"/>
      <c r="B115" s="55"/>
      <c r="C115" s="230"/>
      <c r="D115" s="232"/>
      <c r="E115" s="211"/>
      <c r="F115" s="235"/>
      <c r="G115" s="208"/>
      <c r="H115" s="211"/>
      <c r="I115" s="214"/>
      <c r="J115" s="221"/>
      <c r="K115" s="224"/>
      <c r="L115" s="227"/>
      <c r="M115" s="224"/>
      <c r="N115" s="198"/>
      <c r="O115" s="208"/>
      <c r="P115" s="211"/>
      <c r="Q115" s="214"/>
      <c r="R115" s="202"/>
      <c r="S115" s="204"/>
      <c r="T115" s="198"/>
      <c r="U115" s="198"/>
      <c r="V115" s="202"/>
      <c r="W115" s="7">
        <v>4</v>
      </c>
      <c r="X115" s="10"/>
      <c r="Y115" s="6">
        <v>5</v>
      </c>
      <c r="Z115" s="68"/>
      <c r="AA115" s="68"/>
      <c r="AB115" s="68"/>
      <c r="AC115" s="6"/>
      <c r="AD115" s="70"/>
      <c r="AE115"/>
    </row>
    <row r="116" spans="1:31" s="1" customFormat="1" ht="12" customHeight="1" thickBot="1" x14ac:dyDescent="0.2">
      <c r="A116" s="58">
        <v>19</v>
      </c>
      <c r="B116" s="55"/>
      <c r="C116" s="228" t="s">
        <v>43</v>
      </c>
      <c r="D116" s="231" t="str">
        <f ca="1">IF(A117="","",IF(INDIRECT("入力シート!H"&amp;(A118))="","",IF(INDIRECT("入力シート!H"&amp;(A118))&lt;43586,4,5)))</f>
        <v/>
      </c>
      <c r="E116" s="209" t="str">
        <f ca="1">IF(A117="","",IF(INDIRECT("入力シート!H"&amp;(A118))="","",INDIRECT("入力シート!H"&amp;(A118))))</f>
        <v/>
      </c>
      <c r="F116" s="233" t="str">
        <f ca="1">IF(A117="","",IF(INDIRECT("入力シート!H"&amp;(A118))="","",INDIRECT("入力シート!H"&amp;(A118))))</f>
        <v/>
      </c>
      <c r="G116" s="207" t="str">
        <f ca="1">IF(A117="","",IF(INDIRECT("入力シート!I"&amp;(A118))="","",IF(INDIRECT("入力シート!I"&amp;(A118))&lt;43586,4,5)))</f>
        <v/>
      </c>
      <c r="H116" s="209" t="str">
        <f ca="1">IF(A117="","",IF(INDIRECT("入力シート!I"&amp;(A118))="","",INDIRECT("入力シート!I"&amp;(A118))))</f>
        <v/>
      </c>
      <c r="I116" s="212" t="str">
        <f ca="1">IF(A117="","",IF(INDIRECT("入力シート!I"&amp;(A118))="","",INDIRECT("入力シート!I"&amp;(A118))))</f>
        <v/>
      </c>
      <c r="J116" s="219" t="str">
        <f ca="1">IF(A117="","",IF(INDIRECT("入力シート!I"&amp;(A118))="","",INDIRECT("入力シート!I"&amp;(A118))))</f>
        <v/>
      </c>
      <c r="K116" s="222" t="str">
        <f t="shared" ref="K116" ca="1" si="20">IF(A117="","",IF(INDIRECT("入力シート!J"&amp;(A118))="","",INDIRECT("入力シート!J"&amp;(A118))))</f>
        <v/>
      </c>
      <c r="L116" s="225" t="str">
        <f ca="1">IF(A117="","",
IFERROR(IF(INDIRECT("入力シート!K"&amp;(A118))="","",
IF(INDIRECT("入力シート!K"&amp;(A118))&gt;159,"G",
IF(INDIRECT("入力シート!K"&amp;(A118))&gt;149,"F",
IF(INDIRECT("入力シート!K"&amp;(A118))&gt;139,"E",
IF(INDIRECT("入力シート!K"&amp;(A118))&gt;129,"D",
IF(INDIRECT("入力シート!K"&amp;(A118))&gt;119,"C",
IF(INDIRECT("入力シート!K"&amp;(A118))&gt;109,"B",
IF(INDIRECT("入力シート!K"&amp;(A118))&gt;99,"A",
"")))))))),""))</f>
        <v/>
      </c>
      <c r="M116" s="222" t="str">
        <f ca="1">IF(A117="","",
IFERROR(IF(INDIRECT("入力シート!K"&amp;(A118))="","",
IF(INDIRECT("入力シート!K"&amp;(A118))&gt;99,MOD(INDIRECT("入力シート!K"&amp;(A118)),10),INDIRECT("入力シート!K"&amp;(A118)))),""))</f>
        <v/>
      </c>
      <c r="N116" s="196" t="str">
        <f ca="1">IF(A117="","",IF(INDIRECT("入力シート!L"&amp;(A118))="","",INDIRECT("入力シート!L"&amp;(A118))))</f>
        <v/>
      </c>
      <c r="O116" s="207" t="str">
        <f ca="1">IF(A117="","",IF(INDIRECT("入力シート!M"&amp;(A118))="","",IF(INDIRECT("入力シート!M"&amp;(A118))&lt;43586,4,5)))</f>
        <v/>
      </c>
      <c r="P116" s="209" t="str">
        <f ca="1">IF(A117="","",IF(INDIRECT("入力シート!M"&amp;(A118))="","",INDIRECT("入力シート!M"&amp;(A118))))</f>
        <v/>
      </c>
      <c r="Q116" s="212" t="str">
        <f ca="1">IF(A117="","",IF(INDIRECT("入力シート!M"&amp;(A118))="","",INDIRECT("入力シート!M"&amp;(A118))))</f>
        <v/>
      </c>
      <c r="R116" s="215" t="str">
        <f ca="1">IF(A117="","",IF(INDIRECT("入力シート!N"&amp;(A118))="","",INDIRECT("入力シート!N"&amp;(A118))))</f>
        <v/>
      </c>
      <c r="S116" s="217" t="str">
        <f>IF(A117="","",IF(N116="","",SUM(N116,R116)))</f>
        <v/>
      </c>
      <c r="T116" s="196" t="str">
        <f ca="1">IF(A117="","",IF(N116="","",IF(INDIRECT("入力シート!O"&amp;(A118))="通常者",ROUNDDOWN(S116*10/1000,0),0)))</f>
        <v/>
      </c>
      <c r="U116" s="196" t="str">
        <f>IF(A117="","",IF(V116="","",IF(V116&gt;=1,"+",IF(V116=0," ","-"))))</f>
        <v/>
      </c>
      <c r="V116" s="199" t="str">
        <f>IF(A117="","",IF(AND(N118="",N116&gt;=1),T116,IF(N118="","",T116-T118)))</f>
        <v/>
      </c>
      <c r="W116" s="3">
        <v>1</v>
      </c>
      <c r="X116" s="12"/>
      <c r="Y116" s="3">
        <v>5</v>
      </c>
      <c r="Z116" s="8"/>
      <c r="AA116" s="8"/>
      <c r="AB116" s="8"/>
      <c r="AC116" s="3">
        <v>5</v>
      </c>
      <c r="AD116" s="69"/>
      <c r="AE116"/>
    </row>
    <row r="117" spans="1:31" s="1" customFormat="1" ht="12" customHeight="1" x14ac:dyDescent="0.15">
      <c r="A117" s="58" t="str">
        <f>A77</f>
        <v/>
      </c>
      <c r="B117" s="55"/>
      <c r="C117" s="229"/>
      <c r="D117" s="231"/>
      <c r="E117" s="210"/>
      <c r="F117" s="234"/>
      <c r="G117" s="207"/>
      <c r="H117" s="210"/>
      <c r="I117" s="213"/>
      <c r="J117" s="220"/>
      <c r="K117" s="223"/>
      <c r="L117" s="226"/>
      <c r="M117" s="223"/>
      <c r="N117" s="206"/>
      <c r="O117" s="207"/>
      <c r="P117" s="210"/>
      <c r="Q117" s="213"/>
      <c r="R117" s="216"/>
      <c r="S117" s="218"/>
      <c r="T117" s="197"/>
      <c r="U117" s="197"/>
      <c r="V117" s="200"/>
      <c r="W117" s="14">
        <v>2</v>
      </c>
      <c r="X117" s="13"/>
      <c r="Y117" s="13">
        <v>5</v>
      </c>
      <c r="Z117" s="13"/>
      <c r="AA117" s="13"/>
      <c r="AB117" s="13"/>
      <c r="AC117" s="15">
        <v>6</v>
      </c>
      <c r="AD117" s="9"/>
      <c r="AE117"/>
    </row>
    <row r="118" spans="1:31" s="1" customFormat="1" ht="12" customHeight="1" thickBot="1" x14ac:dyDescent="0.2">
      <c r="A118" s="58" t="str">
        <f>IF(A117="","",SUM(A116:A117))</f>
        <v/>
      </c>
      <c r="B118" s="55"/>
      <c r="C118" s="229"/>
      <c r="D118" s="231"/>
      <c r="E118" s="210"/>
      <c r="F118" s="234"/>
      <c r="G118" s="207"/>
      <c r="H118" s="210"/>
      <c r="I118" s="213"/>
      <c r="J118" s="220"/>
      <c r="K118" s="223"/>
      <c r="L118" s="226"/>
      <c r="M118" s="223"/>
      <c r="N118" s="197" t="str">
        <f ca="1">IF(A117="","",IF(INDIRECT("入力シート!P"&amp;(A118))="","",INDIRECT("入力シート!P"&amp;(A118))))</f>
        <v/>
      </c>
      <c r="O118" s="207"/>
      <c r="P118" s="210"/>
      <c r="Q118" s="213"/>
      <c r="R118" s="201" t="str">
        <f ca="1">IF(A117="","",IF(INDIRECT("入力シート!Q"&amp;(A118))="","",INDIRECT("入力シート!Q"&amp;(A118))))</f>
        <v/>
      </c>
      <c r="S118" s="203" t="str">
        <f>IF(A117="","",IF(N118="","",SUM(N118,R118)))</f>
        <v/>
      </c>
      <c r="T118" s="205" t="str">
        <f ca="1">IF(A117="","",IF(N118="","",IF(INDIRECT("入力シート!R"&amp;(A118))="通常者",ROUNDDOWN(S118*10/1000,0),0)))</f>
        <v/>
      </c>
      <c r="U118" s="197"/>
      <c r="V118" s="201"/>
      <c r="W118" s="14">
        <v>3</v>
      </c>
      <c r="X118" s="13"/>
      <c r="Y118" s="13">
        <v>5</v>
      </c>
      <c r="Z118" s="13"/>
      <c r="AA118" s="13"/>
      <c r="AB118" s="13"/>
      <c r="AC118" s="15">
        <v>7</v>
      </c>
      <c r="AD118" s="9"/>
      <c r="AE118"/>
    </row>
    <row r="119" spans="1:31" s="1" customFormat="1" ht="12" customHeight="1" x14ac:dyDescent="0.15">
      <c r="A119" s="58"/>
      <c r="B119" s="55"/>
      <c r="C119" s="230"/>
      <c r="D119" s="232"/>
      <c r="E119" s="211"/>
      <c r="F119" s="235"/>
      <c r="G119" s="208"/>
      <c r="H119" s="211"/>
      <c r="I119" s="214"/>
      <c r="J119" s="221"/>
      <c r="K119" s="224"/>
      <c r="L119" s="227"/>
      <c r="M119" s="224"/>
      <c r="N119" s="198"/>
      <c r="O119" s="208"/>
      <c r="P119" s="211"/>
      <c r="Q119" s="214"/>
      <c r="R119" s="202"/>
      <c r="S119" s="204"/>
      <c r="T119" s="198"/>
      <c r="U119" s="198"/>
      <c r="V119" s="202"/>
      <c r="W119" s="7">
        <v>4</v>
      </c>
      <c r="X119" s="10"/>
      <c r="Y119" s="6">
        <v>5</v>
      </c>
      <c r="Z119" s="68"/>
      <c r="AA119" s="68"/>
      <c r="AB119" s="68"/>
      <c r="AC119" s="6"/>
      <c r="AD119" s="70"/>
      <c r="AE119"/>
    </row>
    <row r="120" spans="1:31" s="1" customFormat="1" ht="12" customHeight="1" thickBot="1" x14ac:dyDescent="0.2">
      <c r="A120" s="58">
        <v>20</v>
      </c>
      <c r="B120" s="55"/>
      <c r="C120" s="228" t="s">
        <v>44</v>
      </c>
      <c r="D120" s="231" t="str">
        <f ca="1">IF(A121="","",IF(INDIRECT("入力シート!H"&amp;(A122))="","",IF(INDIRECT("入力シート!H"&amp;(A122))&lt;43586,4,5)))</f>
        <v/>
      </c>
      <c r="E120" s="209" t="str">
        <f ca="1">IF(A121="","",IF(INDIRECT("入力シート!H"&amp;(A122))="","",INDIRECT("入力シート!H"&amp;(A122))))</f>
        <v/>
      </c>
      <c r="F120" s="233" t="str">
        <f ca="1">IF(A121="","",IF(INDIRECT("入力シート!H"&amp;(A122))="","",INDIRECT("入力シート!H"&amp;(A122))))</f>
        <v/>
      </c>
      <c r="G120" s="207" t="str">
        <f ca="1">IF(A121="","",IF(INDIRECT("入力シート!I"&amp;(A122))="","",IF(INDIRECT("入力シート!I"&amp;(A122))&lt;43586,4,5)))</f>
        <v/>
      </c>
      <c r="H120" s="209" t="str">
        <f ca="1">IF(A121="","",IF(INDIRECT("入力シート!I"&amp;(A122))="","",INDIRECT("入力シート!I"&amp;(A122))))</f>
        <v/>
      </c>
      <c r="I120" s="212" t="str">
        <f ca="1">IF(A121="","",IF(INDIRECT("入力シート!I"&amp;(A122))="","",INDIRECT("入力シート!I"&amp;(A122))))</f>
        <v/>
      </c>
      <c r="J120" s="219" t="str">
        <f ca="1">IF(A121="","",IF(INDIRECT("入力シート!I"&amp;(A122))="","",INDIRECT("入力シート!I"&amp;(A122))))</f>
        <v/>
      </c>
      <c r="K120" s="222" t="str">
        <f t="shared" ref="K120" ca="1" si="21">IF(A121="","",IF(INDIRECT("入力シート!J"&amp;(A122))="","",INDIRECT("入力シート!J"&amp;(A122))))</f>
        <v/>
      </c>
      <c r="L120" s="225" t="str">
        <f ca="1">IF(A121="","",
IFERROR(IF(INDIRECT("入力シート!K"&amp;(A122))="","",
IF(INDIRECT("入力シート!K"&amp;(A122))&gt;159,"G",
IF(INDIRECT("入力シート!K"&amp;(A122))&gt;149,"F",
IF(INDIRECT("入力シート!K"&amp;(A122))&gt;139,"E",
IF(INDIRECT("入力シート!K"&amp;(A122))&gt;129,"D",
IF(INDIRECT("入力シート!K"&amp;(A122))&gt;119,"C",
IF(INDIRECT("入力シート!K"&amp;(A122))&gt;109,"B",
IF(INDIRECT("入力シート!K"&amp;(A122))&gt;99,"A",
"")))))))),""))</f>
        <v/>
      </c>
      <c r="M120" s="222" t="str">
        <f ca="1">IF(A121="","",
IFERROR(IF(INDIRECT("入力シート!K"&amp;(A122))="","",
IF(INDIRECT("入力シート!K"&amp;(A122))&gt;99,MOD(INDIRECT("入力シート!K"&amp;(A122)),10),INDIRECT("入力シート!K"&amp;(A122)))),""))</f>
        <v/>
      </c>
      <c r="N120" s="196" t="str">
        <f ca="1">IF(A121="","",IF(INDIRECT("入力シート!L"&amp;(A122))="","",INDIRECT("入力シート!L"&amp;(A122))))</f>
        <v/>
      </c>
      <c r="O120" s="207" t="str">
        <f ca="1">IF(A121="","",IF(INDIRECT("入力シート!M"&amp;(A122))="","",IF(INDIRECT("入力シート!M"&amp;(A122))&lt;43586,4,5)))</f>
        <v/>
      </c>
      <c r="P120" s="209" t="str">
        <f ca="1">IF(A121="","",IF(INDIRECT("入力シート!M"&amp;(A122))="","",INDIRECT("入力シート!M"&amp;(A122))))</f>
        <v/>
      </c>
      <c r="Q120" s="212" t="str">
        <f ca="1">IF(A121="","",IF(INDIRECT("入力シート!M"&amp;(A122))="","",INDIRECT("入力シート!M"&amp;(A122))))</f>
        <v/>
      </c>
      <c r="R120" s="215" t="str">
        <f ca="1">IF(A121="","",IF(INDIRECT("入力シート!N"&amp;(A122))="","",INDIRECT("入力シート!N"&amp;(A122))))</f>
        <v/>
      </c>
      <c r="S120" s="217" t="str">
        <f>IF(A121="","",IF(N120="","",SUM(N120,R120)))</f>
        <v/>
      </c>
      <c r="T120" s="196" t="str">
        <f ca="1">IF(A121="","",IF(N120="","",IF(INDIRECT("入力シート!O"&amp;(A122))="通常者",ROUNDDOWN(S120*10/1000,0),0)))</f>
        <v/>
      </c>
      <c r="U120" s="196" t="str">
        <f>IF(A121="","",IF(V120="","",IF(V120&gt;=1,"+",IF(V120=0," ","-"))))</f>
        <v/>
      </c>
      <c r="V120" s="199" t="str">
        <f>IF(A121="","",IF(AND(N122="",N120&gt;=1),T120,IF(N122="","",T120-T122)))</f>
        <v/>
      </c>
      <c r="W120" s="3">
        <v>1</v>
      </c>
      <c r="X120" s="12"/>
      <c r="Y120" s="3">
        <v>5</v>
      </c>
      <c r="Z120" s="8"/>
      <c r="AA120" s="8"/>
      <c r="AB120" s="8"/>
      <c r="AC120" s="3">
        <v>5</v>
      </c>
      <c r="AD120" s="69"/>
      <c r="AE120"/>
    </row>
    <row r="121" spans="1:31" s="1" customFormat="1" ht="12" customHeight="1" x14ac:dyDescent="0.15">
      <c r="A121" s="58" t="str">
        <f>A77</f>
        <v/>
      </c>
      <c r="B121" s="55"/>
      <c r="C121" s="229"/>
      <c r="D121" s="231"/>
      <c r="E121" s="210"/>
      <c r="F121" s="234"/>
      <c r="G121" s="207"/>
      <c r="H121" s="210"/>
      <c r="I121" s="213"/>
      <c r="J121" s="220"/>
      <c r="K121" s="223"/>
      <c r="L121" s="226"/>
      <c r="M121" s="223"/>
      <c r="N121" s="206"/>
      <c r="O121" s="207"/>
      <c r="P121" s="210"/>
      <c r="Q121" s="213"/>
      <c r="R121" s="216"/>
      <c r="S121" s="218"/>
      <c r="T121" s="197"/>
      <c r="U121" s="197"/>
      <c r="V121" s="200"/>
      <c r="W121" s="14">
        <v>2</v>
      </c>
      <c r="X121" s="13"/>
      <c r="Y121" s="13">
        <v>5</v>
      </c>
      <c r="Z121" s="13"/>
      <c r="AA121" s="13"/>
      <c r="AB121" s="13"/>
      <c r="AC121" s="15">
        <v>6</v>
      </c>
      <c r="AD121" s="9"/>
      <c r="AE121"/>
    </row>
    <row r="122" spans="1:31" s="1" customFormat="1" ht="12" customHeight="1" thickBot="1" x14ac:dyDescent="0.2">
      <c r="A122" s="58" t="str">
        <f>IF(A121="","",SUM(A120:A121))</f>
        <v/>
      </c>
      <c r="B122" s="55"/>
      <c r="C122" s="229"/>
      <c r="D122" s="231"/>
      <c r="E122" s="210"/>
      <c r="F122" s="234"/>
      <c r="G122" s="207"/>
      <c r="H122" s="210"/>
      <c r="I122" s="213"/>
      <c r="J122" s="220"/>
      <c r="K122" s="223"/>
      <c r="L122" s="226"/>
      <c r="M122" s="223"/>
      <c r="N122" s="197" t="str">
        <f ca="1">IF(A121="","",IF(INDIRECT("入力シート!P"&amp;(A122))="","",INDIRECT("入力シート!P"&amp;(A122))))</f>
        <v/>
      </c>
      <c r="O122" s="207"/>
      <c r="P122" s="210"/>
      <c r="Q122" s="213"/>
      <c r="R122" s="201" t="str">
        <f ca="1">IF(A121="","",IF(INDIRECT("入力シート!Q"&amp;(A122))="","",INDIRECT("入力シート!Q"&amp;(A122))))</f>
        <v/>
      </c>
      <c r="S122" s="203" t="str">
        <f>IF(A121="","",IF(N122="","",SUM(N122,R122)))</f>
        <v/>
      </c>
      <c r="T122" s="205" t="str">
        <f ca="1">IF(A121="","",IF(N122="","",IF(INDIRECT("入力シート!R"&amp;(A122))="通常者",ROUNDDOWN(S122*10/1000,0),0)))</f>
        <v/>
      </c>
      <c r="U122" s="197"/>
      <c r="V122" s="201"/>
      <c r="W122" s="14">
        <v>3</v>
      </c>
      <c r="X122" s="13"/>
      <c r="Y122" s="13">
        <v>5</v>
      </c>
      <c r="Z122" s="13"/>
      <c r="AA122" s="13"/>
      <c r="AB122" s="13"/>
      <c r="AC122" s="15">
        <v>7</v>
      </c>
      <c r="AD122" s="9"/>
      <c r="AE122"/>
    </row>
    <row r="123" spans="1:31" s="1" customFormat="1" ht="12" customHeight="1" x14ac:dyDescent="0.15">
      <c r="A123" s="58"/>
      <c r="B123" s="55"/>
      <c r="C123" s="230"/>
      <c r="D123" s="232"/>
      <c r="E123" s="211"/>
      <c r="F123" s="235"/>
      <c r="G123" s="208"/>
      <c r="H123" s="211"/>
      <c r="I123" s="214"/>
      <c r="J123" s="221"/>
      <c r="K123" s="224"/>
      <c r="L123" s="227"/>
      <c r="M123" s="224"/>
      <c r="N123" s="198"/>
      <c r="O123" s="208"/>
      <c r="P123" s="211"/>
      <c r="Q123" s="214"/>
      <c r="R123" s="202"/>
      <c r="S123" s="204"/>
      <c r="T123" s="198"/>
      <c r="U123" s="198"/>
      <c r="V123" s="202"/>
      <c r="W123" s="7">
        <v>4</v>
      </c>
      <c r="X123" s="10"/>
      <c r="Y123" s="6">
        <v>5</v>
      </c>
      <c r="Z123" s="68"/>
      <c r="AA123" s="68"/>
      <c r="AB123" s="68"/>
      <c r="AC123" s="6"/>
      <c r="AD123" s="70"/>
      <c r="AE123"/>
    </row>
    <row r="124" spans="1:31" s="18" customFormat="1" ht="20.100000000000001" customHeight="1" thickBot="1" x14ac:dyDescent="0.2">
      <c r="A124" s="59"/>
      <c r="B124" s="55"/>
      <c r="C124" s="22"/>
      <c r="D124" s="23"/>
      <c r="E124" s="19"/>
      <c r="F124" s="24"/>
      <c r="G124" s="23"/>
      <c r="H124" s="19"/>
      <c r="I124" s="24"/>
      <c r="J124" s="24"/>
      <c r="K124" s="19"/>
      <c r="L124" s="19"/>
      <c r="M124" s="19"/>
      <c r="N124" s="19"/>
      <c r="O124" s="23"/>
      <c r="P124" s="24"/>
      <c r="Q124" s="24"/>
      <c r="R124" s="19"/>
      <c r="S124" s="19"/>
      <c r="T124" s="19"/>
      <c r="U124" s="19"/>
      <c r="V124" s="19"/>
      <c r="W124" s="54"/>
      <c r="X124" s="54"/>
      <c r="Y124" s="54"/>
      <c r="Z124" s="54"/>
      <c r="AA124" s="54"/>
      <c r="AB124" s="54"/>
      <c r="AC124" s="54"/>
      <c r="AD124" s="54"/>
      <c r="AE124" s="17"/>
    </row>
    <row r="125" spans="1:31" s="1" customFormat="1" ht="30" customHeight="1" thickBot="1" x14ac:dyDescent="0.2">
      <c r="A125" s="56"/>
      <c r="B125" s="55"/>
      <c r="C125" s="22"/>
      <c r="D125" s="20"/>
      <c r="E125" s="4"/>
      <c r="F125" s="5"/>
      <c r="G125" s="20"/>
      <c r="H125" s="4"/>
      <c r="I125" s="5"/>
      <c r="J125" s="5"/>
      <c r="K125" s="4"/>
      <c r="L125" s="4"/>
      <c r="M125" s="4"/>
      <c r="N125" s="19"/>
      <c r="O125" s="23"/>
      <c r="P125" s="24"/>
      <c r="Q125" s="24"/>
      <c r="R125" s="19"/>
      <c r="S125" s="2"/>
      <c r="T125" s="2"/>
      <c r="U125" s="189" t="s">
        <v>66</v>
      </c>
      <c r="V125" s="190"/>
      <c r="W125" s="54"/>
      <c r="X125" s="54"/>
      <c r="Y125" s="54"/>
      <c r="Z125" s="36"/>
      <c r="AA125" s="36"/>
      <c r="AB125" s="36"/>
      <c r="AC125" s="36"/>
      <c r="AD125" s="36"/>
      <c r="AE125" s="21"/>
    </row>
    <row r="126" spans="1:31" s="18" customFormat="1" ht="30" customHeight="1" x14ac:dyDescent="0.15">
      <c r="A126" s="59"/>
      <c r="B126" s="55"/>
      <c r="C126" s="22"/>
      <c r="D126" s="23"/>
      <c r="E126" s="19"/>
      <c r="F126" s="24"/>
      <c r="G126" s="23"/>
      <c r="H126" s="19"/>
      <c r="I126" s="24"/>
      <c r="J126" s="24"/>
      <c r="K126" s="19"/>
      <c r="L126" s="19"/>
      <c r="M126" s="19"/>
      <c r="N126" s="191"/>
      <c r="O126" s="191"/>
      <c r="P126" s="191"/>
      <c r="Q126" s="191"/>
      <c r="R126" s="191"/>
      <c r="S126" s="25"/>
      <c r="T126" s="25"/>
      <c r="U126" s="192" t="str">
        <f>IF(A77="","",SUM(V76,V80,V84,V88,V92,V96,V100,V104,V108,V112,V116,V120))</f>
        <v/>
      </c>
      <c r="V126" s="193"/>
      <c r="W126" s="54"/>
      <c r="X126" s="54"/>
      <c r="Y126" s="54"/>
      <c r="Z126" s="25"/>
      <c r="AA126" s="37"/>
      <c r="AB126" s="37"/>
      <c r="AC126" s="37"/>
      <c r="AD126" s="37"/>
      <c r="AE126" s="21"/>
    </row>
    <row r="127" spans="1:31" s="18" customFormat="1" ht="30" customHeight="1" thickBot="1" x14ac:dyDescent="0.2">
      <c r="A127" s="59"/>
      <c r="B127" s="55"/>
      <c r="C127" s="22"/>
      <c r="D127" s="23"/>
      <c r="E127" s="19"/>
      <c r="F127" s="24"/>
      <c r="G127" s="23"/>
      <c r="H127" s="19"/>
      <c r="I127" s="24"/>
      <c r="J127" s="24"/>
      <c r="K127" s="19"/>
      <c r="L127" s="19"/>
      <c r="M127" s="19"/>
      <c r="N127" s="191"/>
      <c r="O127" s="191"/>
      <c r="P127" s="191"/>
      <c r="Q127" s="191"/>
      <c r="R127" s="191"/>
      <c r="S127" s="25"/>
      <c r="T127" s="25"/>
      <c r="U127" s="194"/>
      <c r="V127" s="195"/>
      <c r="W127" s="54"/>
      <c r="X127" s="54"/>
      <c r="Y127" s="54"/>
      <c r="Z127" s="37"/>
      <c r="AA127" s="37"/>
      <c r="AB127" s="37"/>
      <c r="AC127" s="37"/>
      <c r="AD127" s="37"/>
      <c r="AE127" s="21"/>
    </row>
    <row r="128" spans="1:31" ht="20.100000000000001" customHeight="1" x14ac:dyDescent="0.15">
      <c r="A128" s="57">
        <f>A65+1</f>
        <v>3</v>
      </c>
      <c r="B128" s="55"/>
      <c r="C128" s="298" t="s">
        <v>65</v>
      </c>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8"/>
    </row>
    <row r="129" spans="1:31" ht="20.100000000000001" customHeight="1" x14ac:dyDescent="0.15">
      <c r="B129" s="55"/>
      <c r="C129" s="1"/>
      <c r="D129" s="1"/>
      <c r="E129" s="1"/>
      <c r="F129" s="1"/>
      <c r="G129" s="1"/>
      <c r="H129" s="1"/>
      <c r="I129" s="1"/>
      <c r="J129" s="1"/>
      <c r="K129" s="1"/>
      <c r="L129" s="1"/>
      <c r="M129" s="1"/>
      <c r="N129" s="1"/>
      <c r="O129" s="1"/>
      <c r="P129" s="1"/>
      <c r="Q129" s="1"/>
      <c r="R129" s="1"/>
      <c r="S129" s="1"/>
      <c r="T129" s="1"/>
      <c r="U129" s="1"/>
      <c r="V129" s="1"/>
    </row>
    <row r="130" spans="1:31" ht="20.100000000000001" customHeight="1" x14ac:dyDescent="0.15">
      <c r="B130" s="55"/>
      <c r="C130" s="1"/>
      <c r="D130" s="299" t="s">
        <v>23</v>
      </c>
      <c r="E130" s="299"/>
      <c r="F130" s="299"/>
      <c r="G130" s="299"/>
      <c r="H130" s="299"/>
      <c r="I130" s="299"/>
      <c r="J130" s="299"/>
      <c r="K130" s="299"/>
      <c r="L130" s="299"/>
      <c r="M130" s="299"/>
      <c r="N130" s="299"/>
      <c r="O130" s="299" t="s">
        <v>10</v>
      </c>
      <c r="P130" s="299"/>
      <c r="Q130" s="299"/>
      <c r="R130" s="299" t="s">
        <v>21</v>
      </c>
      <c r="S130" s="299"/>
      <c r="T130" s="300" t="s">
        <v>154</v>
      </c>
      <c r="U130" s="301"/>
      <c r="V130" s="301"/>
      <c r="W130" s="287" t="s">
        <v>24</v>
      </c>
      <c r="X130" s="302"/>
      <c r="Y130" s="302"/>
      <c r="Z130" s="302"/>
      <c r="AA130" s="302"/>
      <c r="AB130" s="302"/>
      <c r="AC130" s="302"/>
      <c r="AD130" s="303"/>
    </row>
    <row r="131" spans="1:31" ht="20.100000000000001" customHeight="1" x14ac:dyDescent="0.15">
      <c r="B131" s="55"/>
      <c r="C131" s="1"/>
      <c r="D131" s="276" t="str">
        <f ca="1">IF(A140="","",IF(INDIRECT("入力シート!V"&amp;(A141))="","",IF(入力シート!C$7="","",入力シート!C$7)))</f>
        <v/>
      </c>
      <c r="E131" s="276"/>
      <c r="F131" s="276"/>
      <c r="G131" s="276"/>
      <c r="H131" s="276"/>
      <c r="I131" s="276"/>
      <c r="J131" s="276"/>
      <c r="K131" s="276"/>
      <c r="L131" s="276"/>
      <c r="M131" s="276"/>
      <c r="N131" s="276"/>
      <c r="O131" s="79" t="str">
        <f ca="1">IF(A140="","",IF(INDIRECT("入力シート!V"&amp;(A141))="","",IF(入力シート!C$8="","",入力シート!C$8)))</f>
        <v/>
      </c>
      <c r="P131" s="277" t="str">
        <f ca="1">IF(A140="","",IF(INDIRECT("入力シート!V"&amp;(A141))="","",IF(入力シート!D$8="","",入力シート!D$8)))</f>
        <v/>
      </c>
      <c r="Q131" s="278"/>
      <c r="R131" s="278" t="str">
        <f ca="1">IF(A140="","",IF(INDIRECT("入力シート!C"&amp;(A141))="","",INDIRECT("入力シート!C"&amp;(A141))))</f>
        <v/>
      </c>
      <c r="S131" s="278"/>
      <c r="T131" s="279" t="str">
        <f ca="1">IF(A140="","",IF(INDIRECT("入力シート!C"&amp;(A141+1))="","",INDIRECT("入力シート!C"&amp;(A141+1))))</f>
        <v/>
      </c>
      <c r="U131" s="279"/>
      <c r="V131" s="279"/>
      <c r="W131" s="280" t="str">
        <f ca="1">IF(A140="","",IF(INDIRECT("入力シート!C"&amp;(A141+2))="","",INDIRECT("入力シート!C"&amp;(A141+2))))</f>
        <v/>
      </c>
      <c r="X131" s="281"/>
      <c r="Y131" s="281"/>
      <c r="Z131" s="281"/>
      <c r="AA131" s="281"/>
      <c r="AB131" s="281"/>
      <c r="AC131" s="281"/>
      <c r="AD131" s="282"/>
    </row>
    <row r="132" spans="1:31" s="1" customFormat="1" ht="20.100000000000001" customHeight="1" x14ac:dyDescent="0.15">
      <c r="A132" s="56"/>
      <c r="B132" s="55"/>
      <c r="C132" s="283" t="s">
        <v>45</v>
      </c>
      <c r="D132" s="287" t="s">
        <v>22</v>
      </c>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9"/>
    </row>
    <row r="133" spans="1:31" s="1" customFormat="1" ht="20.100000000000001" customHeight="1" x14ac:dyDescent="0.15">
      <c r="A133" s="56"/>
      <c r="B133" s="55"/>
      <c r="C133" s="284"/>
      <c r="D133" s="280" t="str">
        <f ca="1">IF(A140="","",IF(INDIRECT("入力シート!C"&amp;(A141+3))="","",INDIRECT("入力シート!C"&amp;(A141+3))))</f>
        <v/>
      </c>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1"/>
    </row>
    <row r="134" spans="1:31" s="1" customFormat="1" ht="20.100000000000001" customHeight="1" x14ac:dyDescent="0.15">
      <c r="A134" s="56"/>
      <c r="B134" s="55"/>
      <c r="C134" s="285"/>
      <c r="D134" s="236" t="s">
        <v>15</v>
      </c>
      <c r="E134" s="237"/>
      <c r="F134" s="237"/>
      <c r="G134" s="237"/>
      <c r="H134" s="237"/>
      <c r="I134" s="237"/>
      <c r="J134" s="237"/>
      <c r="K134" s="237"/>
      <c r="L134" s="237"/>
      <c r="M134" s="237"/>
      <c r="N134" s="237"/>
      <c r="O134" s="237"/>
      <c r="P134" s="237"/>
      <c r="Q134" s="237"/>
      <c r="R134" s="238"/>
      <c r="S134" s="236" t="s">
        <v>17</v>
      </c>
      <c r="T134" s="237"/>
      <c r="U134" s="237"/>
      <c r="V134" s="238"/>
      <c r="W134" s="236" t="s">
        <v>47</v>
      </c>
      <c r="X134" s="237"/>
      <c r="Y134" s="237"/>
      <c r="Z134" s="237"/>
      <c r="AA134" s="237"/>
      <c r="AB134" s="237"/>
      <c r="AC134" s="237"/>
      <c r="AD134" s="238"/>
    </row>
    <row r="135" spans="1:31" s="1" customFormat="1" ht="20.100000000000001" customHeight="1" x14ac:dyDescent="0.15">
      <c r="A135" s="56"/>
      <c r="B135" s="55"/>
      <c r="C135" s="285"/>
      <c r="D135" s="239" t="s">
        <v>11</v>
      </c>
      <c r="E135" s="240"/>
      <c r="F135" s="241"/>
      <c r="G135" s="242" t="s">
        <v>3</v>
      </c>
      <c r="H135" s="243"/>
      <c r="I135" s="243"/>
      <c r="J135" s="244"/>
      <c r="K135" s="243" t="s">
        <v>4</v>
      </c>
      <c r="L135" s="243"/>
      <c r="M135" s="243"/>
      <c r="N135" s="249" t="s">
        <v>6</v>
      </c>
      <c r="O135" s="251" t="s">
        <v>5</v>
      </c>
      <c r="P135" s="251"/>
      <c r="Q135" s="251"/>
      <c r="R135" s="61" t="s">
        <v>5</v>
      </c>
      <c r="S135" s="27" t="s">
        <v>19</v>
      </c>
      <c r="T135" s="34" t="s">
        <v>48</v>
      </c>
      <c r="U135" s="252" t="s">
        <v>16</v>
      </c>
      <c r="V135" s="253"/>
      <c r="W135" s="258" t="s">
        <v>10</v>
      </c>
      <c r="X135" s="259"/>
      <c r="Y135" s="264" t="s">
        <v>26</v>
      </c>
      <c r="Z135" s="259"/>
      <c r="AA135" s="259"/>
      <c r="AB135" s="265"/>
      <c r="AC135" s="259" t="s">
        <v>10</v>
      </c>
      <c r="AD135" s="270"/>
      <c r="AE135" s="11"/>
    </row>
    <row r="136" spans="1:31" s="1" customFormat="1" ht="20.100000000000001" customHeight="1" x14ac:dyDescent="0.15">
      <c r="A136" s="56"/>
      <c r="B136" s="55"/>
      <c r="C136" s="285"/>
      <c r="D136" s="271" t="s">
        <v>20</v>
      </c>
      <c r="E136" s="272"/>
      <c r="F136" s="273"/>
      <c r="G136" s="245"/>
      <c r="H136" s="246"/>
      <c r="I136" s="246"/>
      <c r="J136" s="247"/>
      <c r="K136" s="248"/>
      <c r="L136" s="248"/>
      <c r="M136" s="248"/>
      <c r="N136" s="250"/>
      <c r="O136" s="274" t="s">
        <v>14</v>
      </c>
      <c r="P136" s="274"/>
      <c r="Q136" s="274"/>
      <c r="R136" s="66" t="s">
        <v>6</v>
      </c>
      <c r="S136" s="28" t="s">
        <v>18</v>
      </c>
      <c r="T136" s="35" t="s">
        <v>49</v>
      </c>
      <c r="U136" s="254"/>
      <c r="V136" s="255"/>
      <c r="W136" s="260"/>
      <c r="X136" s="261"/>
      <c r="Y136" s="266"/>
      <c r="Z136" s="261"/>
      <c r="AA136" s="261"/>
      <c r="AB136" s="267"/>
      <c r="AC136" s="261" t="s">
        <v>25</v>
      </c>
      <c r="AD136" s="275"/>
      <c r="AE136" s="11"/>
    </row>
    <row r="137" spans="1:31" s="1" customFormat="1" ht="20.100000000000001" customHeight="1" x14ac:dyDescent="0.15">
      <c r="A137" s="56"/>
      <c r="B137" s="55"/>
      <c r="C137" s="285"/>
      <c r="D137" s="62" t="s">
        <v>0</v>
      </c>
      <c r="E137" s="292" t="s">
        <v>0</v>
      </c>
      <c r="F137" s="292" t="s">
        <v>2</v>
      </c>
      <c r="G137" s="64" t="s">
        <v>0</v>
      </c>
      <c r="H137" s="292" t="s">
        <v>0</v>
      </c>
      <c r="I137" s="292" t="s">
        <v>2</v>
      </c>
      <c r="J137" s="292" t="s">
        <v>7</v>
      </c>
      <c r="K137" s="248"/>
      <c r="L137" s="248"/>
      <c r="M137" s="248"/>
      <c r="N137" s="29" t="s">
        <v>13</v>
      </c>
      <c r="O137" s="64" t="s">
        <v>0</v>
      </c>
      <c r="P137" s="292" t="s">
        <v>0</v>
      </c>
      <c r="Q137" s="292" t="s">
        <v>2</v>
      </c>
      <c r="R137" s="81" t="s">
        <v>13</v>
      </c>
      <c r="S137" s="30" t="s">
        <v>13</v>
      </c>
      <c r="T137" s="29" t="s">
        <v>13</v>
      </c>
      <c r="U137" s="254"/>
      <c r="V137" s="255"/>
      <c r="W137" s="260"/>
      <c r="X137" s="261"/>
      <c r="Y137" s="266"/>
      <c r="Z137" s="261"/>
      <c r="AA137" s="261"/>
      <c r="AB137" s="267"/>
      <c r="AC137" s="294" t="s">
        <v>8</v>
      </c>
      <c r="AD137" s="296" t="s">
        <v>9</v>
      </c>
      <c r="AE137" s="11"/>
    </row>
    <row r="138" spans="1:31" s="1" customFormat="1" ht="20.100000000000001" customHeight="1" x14ac:dyDescent="0.15">
      <c r="A138" s="56"/>
      <c r="B138" s="55"/>
      <c r="C138" s="286"/>
      <c r="D138" s="26" t="s">
        <v>1</v>
      </c>
      <c r="E138" s="304"/>
      <c r="F138" s="304"/>
      <c r="G138" s="63" t="s">
        <v>1</v>
      </c>
      <c r="H138" s="304"/>
      <c r="I138" s="293"/>
      <c r="J138" s="293"/>
      <c r="K138" s="248"/>
      <c r="L138" s="248"/>
      <c r="M138" s="248"/>
      <c r="N138" s="80" t="s">
        <v>12</v>
      </c>
      <c r="O138" s="60" t="s">
        <v>1</v>
      </c>
      <c r="P138" s="304"/>
      <c r="Q138" s="293"/>
      <c r="R138" s="82" t="s">
        <v>12</v>
      </c>
      <c r="S138" s="28" t="s">
        <v>12</v>
      </c>
      <c r="T138" s="29" t="s">
        <v>12</v>
      </c>
      <c r="U138" s="256"/>
      <c r="V138" s="257"/>
      <c r="W138" s="262"/>
      <c r="X138" s="263"/>
      <c r="Y138" s="268"/>
      <c r="Z138" s="263"/>
      <c r="AA138" s="263"/>
      <c r="AB138" s="269"/>
      <c r="AC138" s="295"/>
      <c r="AD138" s="297"/>
      <c r="AE138" s="11"/>
    </row>
    <row r="139" spans="1:31" s="1" customFormat="1" ht="12" customHeight="1" thickBot="1" x14ac:dyDescent="0.2">
      <c r="A139" s="58">
        <v>9</v>
      </c>
      <c r="B139" s="55"/>
      <c r="C139" s="228" t="s">
        <v>34</v>
      </c>
      <c r="D139" s="231" t="str">
        <f ca="1">IF(A140="","",IF(INDIRECT("入力シート!H"&amp;(A141))="","",IF(INDIRECT("入力シート!H"&amp;(A141))&lt;43586,4,5)))</f>
        <v/>
      </c>
      <c r="E139" s="209" t="str">
        <f ca="1">IF(A140="","",IF(INDIRECT("入力シート!H"&amp;(A141))="","",INDIRECT("入力シート!H"&amp;(A141))))</f>
        <v/>
      </c>
      <c r="F139" s="233" t="str">
        <f ca="1">IF(A140="","",IF(INDIRECT("入力シート!H"&amp;(A141))="","",INDIRECT("入力シート!H"&amp;(A141))))</f>
        <v/>
      </c>
      <c r="G139" s="207" t="str">
        <f ca="1">IF(A140="","",IF(INDIRECT("入力シート!I"&amp;(A141))="","",IF(INDIRECT("入力シート!I"&amp;(A141))&lt;43586,4,5)))</f>
        <v/>
      </c>
      <c r="H139" s="209" t="str">
        <f ca="1">IF(A140="","",IF(INDIRECT("入力シート!I"&amp;(A141))="","",INDIRECT("入力シート!I"&amp;(A141))))</f>
        <v/>
      </c>
      <c r="I139" s="212" t="str">
        <f ca="1">IF(A140="","",IF(INDIRECT("入力シート!I"&amp;(A141))="","",INDIRECT("入力シート!I"&amp;(A141))))</f>
        <v/>
      </c>
      <c r="J139" s="219" t="str">
        <f ca="1">IF(A140="","",IF(INDIRECT("入力シート!I"&amp;(A141))="","",INDIRECT("入力シート!I"&amp;(A141))))</f>
        <v/>
      </c>
      <c r="K139" s="222" t="str">
        <f ca="1">IF(A140="","",IF(INDIRECT("入力シート!J"&amp;(A141))="","",INDIRECT("入力シート!J"&amp;(A141))))</f>
        <v/>
      </c>
      <c r="L139" s="225" t="str">
        <f ca="1">IF(A140="","",
IFERROR(IF(INDIRECT("入力シート!K"&amp;(A141))="","",
IF(INDIRECT("入力シート!K"&amp;(A141))&gt;159,"G",
IF(INDIRECT("入力シート!K"&amp;(A141))&gt;149,"F",
IF(INDIRECT("入力シート!K"&amp;(A141))&gt;139,"E",
IF(INDIRECT("入力シート!K"&amp;(A141))&gt;129,"D",
IF(INDIRECT("入力シート!K"&amp;(A141))&gt;119,"C",
IF(INDIRECT("入力シート!K"&amp;(A141))&gt;109,"B",
IF(INDIRECT("入力シート!K"&amp;(A141))&gt;99,"A",
"")))))))),""))</f>
        <v/>
      </c>
      <c r="M139" s="222" t="str">
        <f ca="1">IF(A140="","",
IFERROR(IF(INDIRECT("入力シート!K"&amp;(A141))="","",
IF(INDIRECT("入力シート!K"&amp;(A141))&gt;99,MOD(INDIRECT("入力シート!K"&amp;(A141)),10),INDIRECT("入力シート!K"&amp;(A141)))),""))</f>
        <v/>
      </c>
      <c r="N139" s="196" t="str">
        <f ca="1">IF(A140="","",IF(INDIRECT("入力シート!L"&amp;(A141))="","",INDIRECT("入力シート!L"&amp;(A141))))</f>
        <v/>
      </c>
      <c r="O139" s="207" t="str">
        <f ca="1">IF(A140="","",IF(INDIRECT("入力シート!M"&amp;(A141))="","",IF(INDIRECT("入力シート!M"&amp;(A141))&lt;43586,4,5)))</f>
        <v/>
      </c>
      <c r="P139" s="209" t="str">
        <f ca="1">IF(A140="","",IF(INDIRECT("入力シート!M"&amp;(A141))="","",INDIRECT("入力シート!M"&amp;(A141))))</f>
        <v/>
      </c>
      <c r="Q139" s="212" t="str">
        <f ca="1">IF(A140="","",IF(INDIRECT("入力シート!M"&amp;(A141))="","",INDIRECT("入力シート!M"&amp;(A141))))</f>
        <v/>
      </c>
      <c r="R139" s="215" t="str">
        <f ca="1">IF(A140="","",IF(INDIRECT("入力シート!N"&amp;(A141))="","",INDIRECT("入力シート!N"&amp;(A141))))</f>
        <v/>
      </c>
      <c r="S139" s="217" t="str">
        <f>IF(A140="","",IF(N139="","",SUM(N139,R139)))</f>
        <v/>
      </c>
      <c r="T139" s="196" t="str">
        <f ca="1">IF(A140="","",IF(N139="","",IF(INDIRECT("入力シート!O"&amp;(A141))="通常者",ROUNDDOWN(S139*10/1000,0),0)))</f>
        <v/>
      </c>
      <c r="U139" s="196" t="str">
        <f>IF(A140="","",IF(V139="","",IF(V139&gt;=1,"+",IF(V139=0," ","-"))))</f>
        <v/>
      </c>
      <c r="V139" s="199" t="str">
        <f>IF(A140="","",IF(AND(N141="",N139&gt;=1),T139,IF(N141="","",T139-T141)))</f>
        <v/>
      </c>
      <c r="W139" s="3">
        <v>1</v>
      </c>
      <c r="X139" s="12"/>
      <c r="Y139" s="3">
        <v>5</v>
      </c>
      <c r="Z139" s="8"/>
      <c r="AA139" s="8"/>
      <c r="AB139" s="8"/>
      <c r="AC139" s="3">
        <v>5</v>
      </c>
      <c r="AD139" s="69"/>
      <c r="AE139" s="11"/>
    </row>
    <row r="140" spans="1:31" s="1" customFormat="1" ht="12" customHeight="1" x14ac:dyDescent="0.15">
      <c r="A140" s="58" t="str">
        <f>IFERROR(MATCH(A128,入力シート!$V$10:$V1732,0),"")</f>
        <v/>
      </c>
      <c r="B140" s="55"/>
      <c r="C140" s="229"/>
      <c r="D140" s="231"/>
      <c r="E140" s="210"/>
      <c r="F140" s="234"/>
      <c r="G140" s="207"/>
      <c r="H140" s="210"/>
      <c r="I140" s="213"/>
      <c r="J140" s="220"/>
      <c r="K140" s="223"/>
      <c r="L140" s="226"/>
      <c r="M140" s="223"/>
      <c r="N140" s="206"/>
      <c r="O140" s="207"/>
      <c r="P140" s="210"/>
      <c r="Q140" s="213"/>
      <c r="R140" s="216"/>
      <c r="S140" s="218"/>
      <c r="T140" s="197"/>
      <c r="U140" s="197"/>
      <c r="V140" s="200"/>
      <c r="W140" s="14">
        <v>2</v>
      </c>
      <c r="X140" s="13"/>
      <c r="Y140" s="13">
        <v>5</v>
      </c>
      <c r="Z140" s="13"/>
      <c r="AA140" s="13"/>
      <c r="AB140" s="13"/>
      <c r="AC140" s="15">
        <v>6</v>
      </c>
      <c r="AD140" s="9"/>
      <c r="AE140" s="11"/>
    </row>
    <row r="141" spans="1:31" s="1" customFormat="1" ht="12" customHeight="1" thickBot="1" x14ac:dyDescent="0.2">
      <c r="A141" s="58" t="str">
        <f>IF(A140="","",SUM(A139:A140))</f>
        <v/>
      </c>
      <c r="B141" s="55"/>
      <c r="C141" s="229"/>
      <c r="D141" s="231"/>
      <c r="E141" s="210"/>
      <c r="F141" s="234"/>
      <c r="G141" s="207"/>
      <c r="H141" s="210"/>
      <c r="I141" s="213"/>
      <c r="J141" s="220"/>
      <c r="K141" s="223"/>
      <c r="L141" s="226"/>
      <c r="M141" s="223"/>
      <c r="N141" s="197" t="str">
        <f ca="1">IF(A140="","",IF(INDIRECT("入力シート!P"&amp;(A141))="","",INDIRECT("入力シート!P"&amp;(A141))))</f>
        <v/>
      </c>
      <c r="O141" s="207"/>
      <c r="P141" s="210"/>
      <c r="Q141" s="213"/>
      <c r="R141" s="201" t="str">
        <f ca="1">IF(A140="","",IF(INDIRECT("入力シート!Q"&amp;(A141))="","",INDIRECT("入力シート!Q"&amp;(A141))))</f>
        <v/>
      </c>
      <c r="S141" s="203" t="str">
        <f>IF(A140="","",IF(N141="","",SUM(N141,R141)))</f>
        <v/>
      </c>
      <c r="T141" s="205" t="str">
        <f ca="1">IF(A140="","",IF(N141="","",IF(INDIRECT("入力シート!R"&amp;(A141))="通常者",ROUNDDOWN(S141*10/1000,0),0)))</f>
        <v/>
      </c>
      <c r="U141" s="197"/>
      <c r="V141" s="201"/>
      <c r="W141" s="14">
        <v>3</v>
      </c>
      <c r="X141" s="13"/>
      <c r="Y141" s="13">
        <v>5</v>
      </c>
      <c r="Z141" s="13"/>
      <c r="AA141" s="13"/>
      <c r="AB141" s="13"/>
      <c r="AC141" s="15">
        <v>7</v>
      </c>
      <c r="AD141" s="9"/>
      <c r="AE141" s="11"/>
    </row>
    <row r="142" spans="1:31" s="1" customFormat="1" ht="12" customHeight="1" x14ac:dyDescent="0.15">
      <c r="A142" s="58"/>
      <c r="B142" s="55"/>
      <c r="C142" s="230"/>
      <c r="D142" s="232"/>
      <c r="E142" s="211"/>
      <c r="F142" s="235"/>
      <c r="G142" s="208"/>
      <c r="H142" s="211"/>
      <c r="I142" s="214"/>
      <c r="J142" s="221"/>
      <c r="K142" s="224"/>
      <c r="L142" s="227"/>
      <c r="M142" s="224"/>
      <c r="N142" s="198"/>
      <c r="O142" s="208"/>
      <c r="P142" s="211"/>
      <c r="Q142" s="214"/>
      <c r="R142" s="202"/>
      <c r="S142" s="204"/>
      <c r="T142" s="198"/>
      <c r="U142" s="198"/>
      <c r="V142" s="202"/>
      <c r="W142" s="7">
        <v>4</v>
      </c>
      <c r="X142" s="10"/>
      <c r="Y142" s="6">
        <v>5</v>
      </c>
      <c r="Z142" s="68"/>
      <c r="AA142" s="68"/>
      <c r="AB142" s="68"/>
      <c r="AC142" s="6"/>
      <c r="AD142" s="70"/>
      <c r="AE142" s="11"/>
    </row>
    <row r="143" spans="1:31" s="1" customFormat="1" ht="12" customHeight="1" thickBot="1" x14ac:dyDescent="0.2">
      <c r="A143" s="58">
        <v>10</v>
      </c>
      <c r="B143" s="55"/>
      <c r="C143" s="228" t="s">
        <v>35</v>
      </c>
      <c r="D143" s="231" t="str">
        <f ca="1">IF(A144="","",IF(INDIRECT("入力シート!H"&amp;(A145))="","",IF(INDIRECT("入力シート!H"&amp;(A145))&lt;43586,4,5)))</f>
        <v/>
      </c>
      <c r="E143" s="209" t="str">
        <f ca="1">IF(A144="","",IF(INDIRECT("入力シート!H"&amp;(A145))="","",INDIRECT("入力シート!H"&amp;(A145))))</f>
        <v/>
      </c>
      <c r="F143" s="233" t="str">
        <f ca="1">IF(A144="","",IF(INDIRECT("入力シート!H"&amp;(A145))="","",INDIRECT("入力シート!H"&amp;(A145))))</f>
        <v/>
      </c>
      <c r="G143" s="207" t="str">
        <f ca="1">IF(A144="","",IF(INDIRECT("入力シート!I"&amp;(A145))="","",IF(INDIRECT("入力シート!I"&amp;(A145))&lt;43586,4,5)))</f>
        <v/>
      </c>
      <c r="H143" s="209" t="str">
        <f ca="1">IF(A144="","",IF(INDIRECT("入力シート!I"&amp;(A145))="","",INDIRECT("入力シート!I"&amp;(A145))))</f>
        <v/>
      </c>
      <c r="I143" s="212" t="str">
        <f ca="1">IF(A144="","",IF(INDIRECT("入力シート!I"&amp;(A145))="","",INDIRECT("入力シート!I"&amp;(A145))))</f>
        <v/>
      </c>
      <c r="J143" s="219" t="str">
        <f ca="1">IF(A144="","",IF(INDIRECT("入力シート!I"&amp;(A145))="","",INDIRECT("入力シート!I"&amp;(A145))))</f>
        <v/>
      </c>
      <c r="K143" s="222" t="str">
        <f t="shared" ref="K143" ca="1" si="22">IF(A144="","",IF(INDIRECT("入力シート!J"&amp;(A145))="","",INDIRECT("入力シート!J"&amp;(A145))))</f>
        <v/>
      </c>
      <c r="L143" s="225" t="str">
        <f ca="1">IF(A144="","",
IFERROR(IF(INDIRECT("入力シート!K"&amp;(A145))="","",
IF(INDIRECT("入力シート!K"&amp;(A145))&gt;159,"G",
IF(INDIRECT("入力シート!K"&amp;(A145))&gt;149,"F",
IF(INDIRECT("入力シート!K"&amp;(A145))&gt;139,"E",
IF(INDIRECT("入力シート!K"&amp;(A145))&gt;129,"D",
IF(INDIRECT("入力シート!K"&amp;(A145))&gt;119,"C",
IF(INDIRECT("入力シート!K"&amp;(A145))&gt;109,"B",
IF(INDIRECT("入力シート!K"&amp;(A145))&gt;99,"A",
"")))))))),""))</f>
        <v/>
      </c>
      <c r="M143" s="222" t="str">
        <f ca="1">IF(A144="","",
IFERROR(IF(INDIRECT("入力シート!K"&amp;(A145))="","",
IF(INDIRECT("入力シート!K"&amp;(A145))&gt;99,MOD(INDIRECT("入力シート!K"&amp;(A145)),10),INDIRECT("入力シート!K"&amp;(A145)))),""))</f>
        <v/>
      </c>
      <c r="N143" s="196" t="str">
        <f ca="1">IF(A144="","",IF(INDIRECT("入力シート!L"&amp;(A145))="","",INDIRECT("入力シート!L"&amp;(A145))))</f>
        <v/>
      </c>
      <c r="O143" s="207" t="str">
        <f ca="1">IF(A144="","",IF(INDIRECT("入力シート!M"&amp;(A145))="","",IF(INDIRECT("入力シート!M"&amp;(A145))&lt;43586,4,5)))</f>
        <v/>
      </c>
      <c r="P143" s="209" t="str">
        <f ca="1">IF(A144="","",IF(INDIRECT("入力シート!M"&amp;(A145))="","",INDIRECT("入力シート!M"&amp;(A145))))</f>
        <v/>
      </c>
      <c r="Q143" s="212" t="str">
        <f ca="1">IF(A144="","",IF(INDIRECT("入力シート!M"&amp;(A145))="","",INDIRECT("入力シート!M"&amp;(A145))))</f>
        <v/>
      </c>
      <c r="R143" s="215" t="str">
        <f ca="1">IF(A144="","",IF(INDIRECT("入力シート!N"&amp;(A145))="","",INDIRECT("入力シート!N"&amp;(A145))))</f>
        <v/>
      </c>
      <c r="S143" s="217" t="str">
        <f>IF(A144="","",IF(N143="","",SUM(N143,R143)))</f>
        <v/>
      </c>
      <c r="T143" s="196" t="str">
        <f ca="1">IF(A144="","",IF(N143="","",IF(INDIRECT("入力シート!O"&amp;(A145))="通常者",ROUNDDOWN(S143*10/1000,0),0)))</f>
        <v/>
      </c>
      <c r="U143" s="196" t="str">
        <f>IF(A144="","",IF(V143="","",IF(V143&gt;=1,"+",IF(V143=0," ","-"))))</f>
        <v/>
      </c>
      <c r="V143" s="199" t="str">
        <f>IF(A144="","",IF(AND(N145="",N143&gt;=1),T143,IF(N145="","",T143-T145)))</f>
        <v/>
      </c>
      <c r="W143" s="3">
        <v>1</v>
      </c>
      <c r="X143" s="12"/>
      <c r="Y143" s="3">
        <v>5</v>
      </c>
      <c r="Z143" s="8"/>
      <c r="AA143" s="8"/>
      <c r="AB143" s="8"/>
      <c r="AC143" s="3">
        <v>5</v>
      </c>
      <c r="AD143" s="69"/>
    </row>
    <row r="144" spans="1:31" s="1" customFormat="1" ht="12" customHeight="1" x14ac:dyDescent="0.15">
      <c r="A144" s="58" t="str">
        <f>A140</f>
        <v/>
      </c>
      <c r="B144" s="55"/>
      <c r="C144" s="229"/>
      <c r="D144" s="231"/>
      <c r="E144" s="210"/>
      <c r="F144" s="234"/>
      <c r="G144" s="207"/>
      <c r="H144" s="210"/>
      <c r="I144" s="213"/>
      <c r="J144" s="220"/>
      <c r="K144" s="223"/>
      <c r="L144" s="226"/>
      <c r="M144" s="223"/>
      <c r="N144" s="206"/>
      <c r="O144" s="207"/>
      <c r="P144" s="210"/>
      <c r="Q144" s="213"/>
      <c r="R144" s="216"/>
      <c r="S144" s="218"/>
      <c r="T144" s="197"/>
      <c r="U144" s="197"/>
      <c r="V144" s="200"/>
      <c r="W144" s="14">
        <v>2</v>
      </c>
      <c r="X144" s="13"/>
      <c r="Y144" s="13">
        <v>5</v>
      </c>
      <c r="Z144" s="13"/>
      <c r="AA144" s="13"/>
      <c r="AB144" s="13"/>
      <c r="AC144" s="15">
        <v>6</v>
      </c>
      <c r="AD144" s="9"/>
    </row>
    <row r="145" spans="1:31" s="1" customFormat="1" ht="12" customHeight="1" thickBot="1" x14ac:dyDescent="0.2">
      <c r="A145" s="58" t="str">
        <f>IF(A144="","",SUM(A143:A144))</f>
        <v/>
      </c>
      <c r="B145" s="55"/>
      <c r="C145" s="229"/>
      <c r="D145" s="231"/>
      <c r="E145" s="210"/>
      <c r="F145" s="234"/>
      <c r="G145" s="207"/>
      <c r="H145" s="210"/>
      <c r="I145" s="213"/>
      <c r="J145" s="220"/>
      <c r="K145" s="223"/>
      <c r="L145" s="226"/>
      <c r="M145" s="223"/>
      <c r="N145" s="197" t="str">
        <f ca="1">IF(A144="","",IF(INDIRECT("入力シート!P"&amp;(A145))="","",INDIRECT("入力シート!P"&amp;(A145))))</f>
        <v/>
      </c>
      <c r="O145" s="207"/>
      <c r="P145" s="210"/>
      <c r="Q145" s="213"/>
      <c r="R145" s="201" t="str">
        <f ca="1">IF(A144="","",IF(INDIRECT("入力シート!Q"&amp;(A145))="","",INDIRECT("入力シート!Q"&amp;(A145))))</f>
        <v/>
      </c>
      <c r="S145" s="203" t="str">
        <f>IF(A144="","",IF(N145="","",SUM(N145,R145)))</f>
        <v/>
      </c>
      <c r="T145" s="205" t="str">
        <f ca="1">IF(A144="","",IF(N145="","",IF(INDIRECT("入力シート!R"&amp;(A145))="通常者",ROUNDDOWN(S145*10/1000,0),0)))</f>
        <v/>
      </c>
      <c r="U145" s="197"/>
      <c r="V145" s="201"/>
      <c r="W145" s="14">
        <v>3</v>
      </c>
      <c r="X145" s="13"/>
      <c r="Y145" s="13">
        <v>5</v>
      </c>
      <c r="Z145" s="13"/>
      <c r="AA145" s="13"/>
      <c r="AB145" s="13"/>
      <c r="AC145" s="15">
        <v>7</v>
      </c>
      <c r="AD145" s="9"/>
    </row>
    <row r="146" spans="1:31" s="1" customFormat="1" ht="12" customHeight="1" x14ac:dyDescent="0.15">
      <c r="A146" s="58"/>
      <c r="B146" s="55"/>
      <c r="C146" s="230"/>
      <c r="D146" s="232"/>
      <c r="E146" s="211"/>
      <c r="F146" s="235"/>
      <c r="G146" s="208"/>
      <c r="H146" s="211"/>
      <c r="I146" s="214"/>
      <c r="J146" s="221"/>
      <c r="K146" s="224"/>
      <c r="L146" s="227"/>
      <c r="M146" s="224"/>
      <c r="N146" s="198"/>
      <c r="O146" s="208"/>
      <c r="P146" s="211"/>
      <c r="Q146" s="214"/>
      <c r="R146" s="202"/>
      <c r="S146" s="204"/>
      <c r="T146" s="198"/>
      <c r="U146" s="198"/>
      <c r="V146" s="202"/>
      <c r="W146" s="7">
        <v>4</v>
      </c>
      <c r="X146" s="10"/>
      <c r="Y146" s="6">
        <v>5</v>
      </c>
      <c r="Z146" s="68"/>
      <c r="AA146" s="68"/>
      <c r="AB146" s="68"/>
      <c r="AC146" s="6"/>
      <c r="AD146" s="70"/>
    </row>
    <row r="147" spans="1:31" s="1" customFormat="1" ht="12" customHeight="1" thickBot="1" x14ac:dyDescent="0.2">
      <c r="A147" s="58">
        <v>11</v>
      </c>
      <c r="B147" s="55"/>
      <c r="C147" s="228" t="s">
        <v>36</v>
      </c>
      <c r="D147" s="231" t="str">
        <f ca="1">IF(A148="","",IF(INDIRECT("入力シート!H"&amp;(A149))="","",IF(INDIRECT("入力シート!H"&amp;(A149))&lt;43586,4,5)))</f>
        <v/>
      </c>
      <c r="E147" s="209" t="str">
        <f ca="1">IF(A148="","",IF(INDIRECT("入力シート!H"&amp;(A149))="","",INDIRECT("入力シート!H"&amp;(A149))))</f>
        <v/>
      </c>
      <c r="F147" s="233" t="str">
        <f ca="1">IF(A148="","",IF(INDIRECT("入力シート!H"&amp;(A149))="","",INDIRECT("入力シート!H"&amp;(A149))))</f>
        <v/>
      </c>
      <c r="G147" s="207" t="str">
        <f ca="1">IF(A148="","",IF(INDIRECT("入力シート!I"&amp;(A149))="","",IF(INDIRECT("入力シート!I"&amp;(A149))&lt;43586,4,5)))</f>
        <v/>
      </c>
      <c r="H147" s="209" t="str">
        <f ca="1">IF(A148="","",IF(INDIRECT("入力シート!I"&amp;(A149))="","",INDIRECT("入力シート!I"&amp;(A149))))</f>
        <v/>
      </c>
      <c r="I147" s="212" t="str">
        <f ca="1">IF(A148="","",IF(INDIRECT("入力シート!I"&amp;(A149))="","",INDIRECT("入力シート!I"&amp;(A149))))</f>
        <v/>
      </c>
      <c r="J147" s="219" t="str">
        <f ca="1">IF(A148="","",IF(INDIRECT("入力シート!I"&amp;(A149))="","",INDIRECT("入力シート!I"&amp;(A149))))</f>
        <v/>
      </c>
      <c r="K147" s="222" t="str">
        <f t="shared" ref="K147" ca="1" si="23">IF(A148="","",IF(INDIRECT("入力シート!J"&amp;(A149))="","",INDIRECT("入力シート!J"&amp;(A149))))</f>
        <v/>
      </c>
      <c r="L147" s="225" t="str">
        <f ca="1">IF(A148="","",
IFERROR(IF(INDIRECT("入力シート!K"&amp;(A149))="","",
IF(INDIRECT("入力シート!K"&amp;(A149))&gt;159,"G",
IF(INDIRECT("入力シート!K"&amp;(A149))&gt;149,"F",
IF(INDIRECT("入力シート!K"&amp;(A149))&gt;139,"E",
IF(INDIRECT("入力シート!K"&amp;(A149))&gt;129,"D",
IF(INDIRECT("入力シート!K"&amp;(A149))&gt;119,"C",
IF(INDIRECT("入力シート!K"&amp;(A149))&gt;109,"B",
IF(INDIRECT("入力シート!K"&amp;(A149))&gt;99,"A",
"")))))))),""))</f>
        <v/>
      </c>
      <c r="M147" s="222" t="str">
        <f ca="1">IF(A148="","",
IFERROR(IF(INDIRECT("入力シート!K"&amp;(A149))="","",
IF(INDIRECT("入力シート!K"&amp;(A149))&gt;99,MOD(INDIRECT("入力シート!K"&amp;(A149)),10),INDIRECT("入力シート!K"&amp;(A149)))),""))</f>
        <v/>
      </c>
      <c r="N147" s="196" t="str">
        <f ca="1">IF(A148="","",IF(INDIRECT("入力シート!L"&amp;(A149))="","",INDIRECT("入力シート!L"&amp;(A149))))</f>
        <v/>
      </c>
      <c r="O147" s="207" t="str">
        <f ca="1">IF(A148="","",IF(INDIRECT("入力シート!M"&amp;(A149))="","",IF(INDIRECT("入力シート!M"&amp;(A149))&lt;43586,4,5)))</f>
        <v/>
      </c>
      <c r="P147" s="209" t="str">
        <f ca="1">IF(A148="","",IF(INDIRECT("入力シート!M"&amp;(A149))="","",INDIRECT("入力シート!M"&amp;(A149))))</f>
        <v/>
      </c>
      <c r="Q147" s="212" t="str">
        <f ca="1">IF(A148="","",IF(INDIRECT("入力シート!M"&amp;(A149))="","",INDIRECT("入力シート!M"&amp;(A149))))</f>
        <v/>
      </c>
      <c r="R147" s="215" t="str">
        <f ca="1">IF(A148="","",IF(INDIRECT("入力シート!N"&amp;(A149))="","",INDIRECT("入力シート!N"&amp;(A149))))</f>
        <v/>
      </c>
      <c r="S147" s="217" t="str">
        <f>IF(A148="","",IF(N147="","",SUM(N147,R147)))</f>
        <v/>
      </c>
      <c r="T147" s="196" t="str">
        <f ca="1">IF(A148="","",IF(N147="","",IF(INDIRECT("入力シート!O"&amp;(A149))="通常者",ROUNDDOWN(S147*10/1000,0),0)))</f>
        <v/>
      </c>
      <c r="U147" s="196" t="str">
        <f>IF(A148="","",IF(V147="","",IF(V147&gt;=1,"+",IF(V147=0," ","-"))))</f>
        <v/>
      </c>
      <c r="V147" s="199" t="str">
        <f>IF(A148="","",IF(AND(N149="",N147&gt;=1),T147,IF(N149="","",T147-T149)))</f>
        <v/>
      </c>
      <c r="W147" s="3">
        <v>1</v>
      </c>
      <c r="X147" s="12"/>
      <c r="Y147" s="3">
        <v>5</v>
      </c>
      <c r="Z147" s="8"/>
      <c r="AA147" s="8"/>
      <c r="AB147" s="8"/>
      <c r="AC147" s="3">
        <v>5</v>
      </c>
      <c r="AD147" s="69"/>
      <c r="AE147"/>
    </row>
    <row r="148" spans="1:31" s="1" customFormat="1" ht="12" customHeight="1" x14ac:dyDescent="0.15">
      <c r="A148" s="58" t="str">
        <f>A140</f>
        <v/>
      </c>
      <c r="B148" s="55"/>
      <c r="C148" s="229"/>
      <c r="D148" s="231"/>
      <c r="E148" s="210"/>
      <c r="F148" s="234"/>
      <c r="G148" s="207"/>
      <c r="H148" s="210"/>
      <c r="I148" s="213"/>
      <c r="J148" s="220"/>
      <c r="K148" s="223"/>
      <c r="L148" s="226"/>
      <c r="M148" s="223"/>
      <c r="N148" s="206"/>
      <c r="O148" s="207"/>
      <c r="P148" s="210"/>
      <c r="Q148" s="213"/>
      <c r="R148" s="216"/>
      <c r="S148" s="218"/>
      <c r="T148" s="197"/>
      <c r="U148" s="197"/>
      <c r="V148" s="200"/>
      <c r="W148" s="14">
        <v>2</v>
      </c>
      <c r="X148" s="13"/>
      <c r="Y148" s="13">
        <v>5</v>
      </c>
      <c r="Z148" s="13"/>
      <c r="AA148" s="13"/>
      <c r="AB148" s="13"/>
      <c r="AC148" s="15">
        <v>6</v>
      </c>
      <c r="AD148" s="9"/>
      <c r="AE148"/>
    </row>
    <row r="149" spans="1:31" s="1" customFormat="1" ht="12" customHeight="1" thickBot="1" x14ac:dyDescent="0.2">
      <c r="A149" s="58" t="str">
        <f>IF(A148="","",SUM(A147:A148))</f>
        <v/>
      </c>
      <c r="B149" s="55"/>
      <c r="C149" s="229"/>
      <c r="D149" s="231"/>
      <c r="E149" s="210"/>
      <c r="F149" s="234"/>
      <c r="G149" s="207"/>
      <c r="H149" s="210"/>
      <c r="I149" s="213"/>
      <c r="J149" s="220"/>
      <c r="K149" s="223"/>
      <c r="L149" s="226"/>
      <c r="M149" s="223"/>
      <c r="N149" s="197" t="str">
        <f ca="1">IF(A148="","",IF(INDIRECT("入力シート!P"&amp;(A149))="","",INDIRECT("入力シート!P"&amp;(A149))))</f>
        <v/>
      </c>
      <c r="O149" s="207"/>
      <c r="P149" s="210"/>
      <c r="Q149" s="213"/>
      <c r="R149" s="201" t="str">
        <f ca="1">IF(A148="","",IF(INDIRECT("入力シート!Q"&amp;(A149))="","",INDIRECT("入力シート!Q"&amp;(A149))))</f>
        <v/>
      </c>
      <c r="S149" s="203" t="str">
        <f>IF(A148="","",IF(N149="","",SUM(N149,R149)))</f>
        <v/>
      </c>
      <c r="T149" s="205" t="str">
        <f ca="1">IF(A148="","",IF(N149="","",IF(INDIRECT("入力シート!R"&amp;(A149))="通常者",ROUNDDOWN(S149*10/1000,0),0)))</f>
        <v/>
      </c>
      <c r="U149" s="197"/>
      <c r="V149" s="201"/>
      <c r="W149" s="14">
        <v>3</v>
      </c>
      <c r="X149" s="13"/>
      <c r="Y149" s="13">
        <v>5</v>
      </c>
      <c r="Z149" s="13"/>
      <c r="AA149" s="13"/>
      <c r="AB149" s="13"/>
      <c r="AC149" s="15">
        <v>7</v>
      </c>
      <c r="AD149" s="9"/>
      <c r="AE149"/>
    </row>
    <row r="150" spans="1:31" s="1" customFormat="1" ht="12" customHeight="1" x14ac:dyDescent="0.15">
      <c r="A150" s="58"/>
      <c r="B150" s="55"/>
      <c r="C150" s="230"/>
      <c r="D150" s="232"/>
      <c r="E150" s="211"/>
      <c r="F150" s="235"/>
      <c r="G150" s="208"/>
      <c r="H150" s="211"/>
      <c r="I150" s="214"/>
      <c r="J150" s="221"/>
      <c r="K150" s="224"/>
      <c r="L150" s="227"/>
      <c r="M150" s="224"/>
      <c r="N150" s="198"/>
      <c r="O150" s="208"/>
      <c r="P150" s="211"/>
      <c r="Q150" s="214"/>
      <c r="R150" s="202"/>
      <c r="S150" s="204"/>
      <c r="T150" s="198"/>
      <c r="U150" s="198"/>
      <c r="V150" s="202"/>
      <c r="W150" s="7">
        <v>4</v>
      </c>
      <c r="X150" s="10"/>
      <c r="Y150" s="6">
        <v>5</v>
      </c>
      <c r="Z150" s="68"/>
      <c r="AA150" s="68"/>
      <c r="AB150" s="68"/>
      <c r="AC150" s="6"/>
      <c r="AD150" s="70"/>
      <c r="AE150"/>
    </row>
    <row r="151" spans="1:31" s="1" customFormat="1" ht="12" customHeight="1" thickBot="1" x14ac:dyDescent="0.2">
      <c r="A151" s="58">
        <v>12</v>
      </c>
      <c r="B151" s="55"/>
      <c r="C151" s="228" t="s">
        <v>37</v>
      </c>
      <c r="D151" s="231" t="str">
        <f ca="1">IF(A152="","",IF(INDIRECT("入力シート!H"&amp;(A153))="","",IF(INDIRECT("入力シート!H"&amp;(A153))&lt;43586,4,5)))</f>
        <v/>
      </c>
      <c r="E151" s="209" t="str">
        <f ca="1">IF(A152="","",IF(INDIRECT("入力シート!H"&amp;(A153))="","",INDIRECT("入力シート!H"&amp;(A153))))</f>
        <v/>
      </c>
      <c r="F151" s="233" t="str">
        <f ca="1">IF(A152="","",IF(INDIRECT("入力シート!H"&amp;(A153))="","",INDIRECT("入力シート!H"&amp;(A153))))</f>
        <v/>
      </c>
      <c r="G151" s="207" t="str">
        <f ca="1">IF(A152="","",IF(INDIRECT("入力シート!I"&amp;(A153))="","",IF(INDIRECT("入力シート!I"&amp;(A153))&lt;43586,4,5)))</f>
        <v/>
      </c>
      <c r="H151" s="209" t="str">
        <f ca="1">IF(A152="","",IF(INDIRECT("入力シート!I"&amp;(A153))="","",INDIRECT("入力シート!I"&amp;(A153))))</f>
        <v/>
      </c>
      <c r="I151" s="212" t="str">
        <f ca="1">IF(A152="","",IF(INDIRECT("入力シート!I"&amp;(A153))="","",INDIRECT("入力シート!I"&amp;(A153))))</f>
        <v/>
      </c>
      <c r="J151" s="219" t="str">
        <f ca="1">IF(A152="","",IF(INDIRECT("入力シート!I"&amp;(A153))="","",INDIRECT("入力シート!I"&amp;(A153))))</f>
        <v/>
      </c>
      <c r="K151" s="222" t="str">
        <f t="shared" ref="K151" ca="1" si="24">IF(A152="","",IF(INDIRECT("入力シート!J"&amp;(A153))="","",INDIRECT("入力シート!J"&amp;(A153))))</f>
        <v/>
      </c>
      <c r="L151" s="225" t="str">
        <f ca="1">IF(A152="","",
IFERROR(IF(INDIRECT("入力シート!K"&amp;(A153))="","",
IF(INDIRECT("入力シート!K"&amp;(A153))&gt;159,"G",
IF(INDIRECT("入力シート!K"&amp;(A153))&gt;149,"F",
IF(INDIRECT("入力シート!K"&amp;(A153))&gt;139,"E",
IF(INDIRECT("入力シート!K"&amp;(A153))&gt;129,"D",
IF(INDIRECT("入力シート!K"&amp;(A153))&gt;119,"C",
IF(INDIRECT("入力シート!K"&amp;(A153))&gt;109,"B",
IF(INDIRECT("入力シート!K"&amp;(A153))&gt;99,"A",
"")))))))),""))</f>
        <v/>
      </c>
      <c r="M151" s="222" t="str">
        <f ca="1">IF(A152="","",
IFERROR(IF(INDIRECT("入力シート!K"&amp;(A153))="","",
IF(INDIRECT("入力シート!K"&amp;(A153))&gt;99,MOD(INDIRECT("入力シート!K"&amp;(A153)),10),INDIRECT("入力シート!K"&amp;(A153)))),""))</f>
        <v/>
      </c>
      <c r="N151" s="196" t="str">
        <f ca="1">IF(A152="","",IF(INDIRECT("入力シート!L"&amp;(A153))="","",INDIRECT("入力シート!L"&amp;(A153))))</f>
        <v/>
      </c>
      <c r="O151" s="207" t="str">
        <f ca="1">IF(A152="","",IF(INDIRECT("入力シート!M"&amp;(A153))="","",IF(INDIRECT("入力シート!M"&amp;(A153))&lt;43586,4,5)))</f>
        <v/>
      </c>
      <c r="P151" s="209" t="str">
        <f ca="1">IF(A152="","",IF(INDIRECT("入力シート!M"&amp;(A153))="","",INDIRECT("入力シート!M"&amp;(A153))))</f>
        <v/>
      </c>
      <c r="Q151" s="212" t="str">
        <f ca="1">IF(A152="","",IF(INDIRECT("入力シート!M"&amp;(A153))="","",INDIRECT("入力シート!M"&amp;(A153))))</f>
        <v/>
      </c>
      <c r="R151" s="215" t="str">
        <f ca="1">IF(A152="","",IF(INDIRECT("入力シート!N"&amp;(A153))="","",INDIRECT("入力シート!N"&amp;(A153))))</f>
        <v/>
      </c>
      <c r="S151" s="217" t="str">
        <f>IF(A152="","",IF(N151="","",SUM(N151,R151)))</f>
        <v/>
      </c>
      <c r="T151" s="196" t="str">
        <f ca="1">IF(A152="","",IF(N151="","",IF(INDIRECT("入力シート!O"&amp;(A153))="通常者",ROUNDDOWN(S151*10/1000,0),0)))</f>
        <v/>
      </c>
      <c r="U151" s="196" t="str">
        <f>IF(A152="","",IF(V151="","",IF(V151&gt;=1,"+",IF(V151=0," ","-"))))</f>
        <v/>
      </c>
      <c r="V151" s="199" t="str">
        <f>IF(A152="","",IF(AND(N153="",N151&gt;=1),T151,IF(N153="","",T151-T153)))</f>
        <v/>
      </c>
      <c r="W151" s="3">
        <v>1</v>
      </c>
      <c r="X151" s="12"/>
      <c r="Y151" s="3">
        <v>5</v>
      </c>
      <c r="Z151" s="8"/>
      <c r="AA151" s="8"/>
      <c r="AB151" s="8"/>
      <c r="AC151" s="3">
        <v>5</v>
      </c>
      <c r="AD151" s="69"/>
      <c r="AE151"/>
    </row>
    <row r="152" spans="1:31" s="1" customFormat="1" ht="12" customHeight="1" x14ac:dyDescent="0.15">
      <c r="A152" s="58" t="str">
        <f>A140</f>
        <v/>
      </c>
      <c r="B152" s="55"/>
      <c r="C152" s="229"/>
      <c r="D152" s="231"/>
      <c r="E152" s="210"/>
      <c r="F152" s="234"/>
      <c r="G152" s="207"/>
      <c r="H152" s="210"/>
      <c r="I152" s="213"/>
      <c r="J152" s="220"/>
      <c r="K152" s="223"/>
      <c r="L152" s="226"/>
      <c r="M152" s="223"/>
      <c r="N152" s="206"/>
      <c r="O152" s="207"/>
      <c r="P152" s="210"/>
      <c r="Q152" s="213"/>
      <c r="R152" s="216"/>
      <c r="S152" s="218"/>
      <c r="T152" s="197"/>
      <c r="U152" s="197"/>
      <c r="V152" s="200"/>
      <c r="W152" s="14">
        <v>2</v>
      </c>
      <c r="X152" s="13"/>
      <c r="Y152" s="13">
        <v>5</v>
      </c>
      <c r="Z152" s="13"/>
      <c r="AA152" s="13"/>
      <c r="AB152" s="13"/>
      <c r="AC152" s="15">
        <v>6</v>
      </c>
      <c r="AD152" s="9"/>
      <c r="AE152"/>
    </row>
    <row r="153" spans="1:31" s="1" customFormat="1" ht="12" customHeight="1" thickBot="1" x14ac:dyDescent="0.2">
      <c r="A153" s="58" t="str">
        <f>IF(A152="","",SUM(A151:A152))</f>
        <v/>
      </c>
      <c r="B153" s="55"/>
      <c r="C153" s="229"/>
      <c r="D153" s="231"/>
      <c r="E153" s="210"/>
      <c r="F153" s="234"/>
      <c r="G153" s="207"/>
      <c r="H153" s="210"/>
      <c r="I153" s="213"/>
      <c r="J153" s="220"/>
      <c r="K153" s="223"/>
      <c r="L153" s="226"/>
      <c r="M153" s="223"/>
      <c r="N153" s="197" t="str">
        <f ca="1">IF(A152="","",IF(INDIRECT("入力シート!P"&amp;(A153))="","",INDIRECT("入力シート!P"&amp;(A153))))</f>
        <v/>
      </c>
      <c r="O153" s="207"/>
      <c r="P153" s="210"/>
      <c r="Q153" s="213"/>
      <c r="R153" s="201" t="str">
        <f ca="1">IF(A152="","",IF(INDIRECT("入力シート!Q"&amp;(A153))="","",INDIRECT("入力シート!Q"&amp;(A153))))</f>
        <v/>
      </c>
      <c r="S153" s="203" t="str">
        <f>IF(A152="","",IF(N153="","",SUM(N153,R153)))</f>
        <v/>
      </c>
      <c r="T153" s="205" t="str">
        <f ca="1">IF(A152="","",IF(N153="","",IF(INDIRECT("入力シート!R"&amp;(A153))="通常者",ROUNDDOWN(S153*10/1000,0),0)))</f>
        <v/>
      </c>
      <c r="U153" s="197"/>
      <c r="V153" s="201"/>
      <c r="W153" s="14">
        <v>3</v>
      </c>
      <c r="X153" s="13"/>
      <c r="Y153" s="13">
        <v>5</v>
      </c>
      <c r="Z153" s="13"/>
      <c r="AA153" s="13"/>
      <c r="AB153" s="13"/>
      <c r="AC153" s="15">
        <v>7</v>
      </c>
      <c r="AD153" s="9"/>
      <c r="AE153"/>
    </row>
    <row r="154" spans="1:31" s="1" customFormat="1" ht="12" customHeight="1" x14ac:dyDescent="0.15">
      <c r="A154" s="58"/>
      <c r="B154" s="55"/>
      <c r="C154" s="230"/>
      <c r="D154" s="232"/>
      <c r="E154" s="211"/>
      <c r="F154" s="235"/>
      <c r="G154" s="208"/>
      <c r="H154" s="211"/>
      <c r="I154" s="214"/>
      <c r="J154" s="221"/>
      <c r="K154" s="224"/>
      <c r="L154" s="227"/>
      <c r="M154" s="224"/>
      <c r="N154" s="198"/>
      <c r="O154" s="208"/>
      <c r="P154" s="211"/>
      <c r="Q154" s="214"/>
      <c r="R154" s="202"/>
      <c r="S154" s="204"/>
      <c r="T154" s="198"/>
      <c r="U154" s="198"/>
      <c r="V154" s="202"/>
      <c r="W154" s="7">
        <v>4</v>
      </c>
      <c r="X154" s="10"/>
      <c r="Y154" s="6">
        <v>5</v>
      </c>
      <c r="Z154" s="68"/>
      <c r="AA154" s="68"/>
      <c r="AB154" s="68"/>
      <c r="AC154" s="6"/>
      <c r="AD154" s="70"/>
      <c r="AE154"/>
    </row>
    <row r="155" spans="1:31" s="1" customFormat="1" ht="12" customHeight="1" thickBot="1" x14ac:dyDescent="0.2">
      <c r="A155" s="58">
        <v>13</v>
      </c>
      <c r="B155" s="55"/>
      <c r="C155" s="228" t="s">
        <v>38</v>
      </c>
      <c r="D155" s="231" t="str">
        <f ca="1">IF(A156="","",IF(INDIRECT("入力シート!H"&amp;(A157))="","",IF(INDIRECT("入力シート!H"&amp;(A157))&lt;43586,4,5)))</f>
        <v/>
      </c>
      <c r="E155" s="209" t="str">
        <f ca="1">IF(A156="","",IF(INDIRECT("入力シート!H"&amp;(A157))="","",INDIRECT("入力シート!H"&amp;(A157))))</f>
        <v/>
      </c>
      <c r="F155" s="233" t="str">
        <f ca="1">IF(A156="","",IF(INDIRECT("入力シート!H"&amp;(A157))="","",INDIRECT("入力シート!H"&amp;(A157))))</f>
        <v/>
      </c>
      <c r="G155" s="207" t="str">
        <f ca="1">IF(A156="","",IF(INDIRECT("入力シート!I"&amp;(A157))="","",IF(INDIRECT("入力シート!I"&amp;(A157))&lt;43586,4,5)))</f>
        <v/>
      </c>
      <c r="H155" s="209" t="str">
        <f ca="1">IF(A156="","",IF(INDIRECT("入力シート!I"&amp;(A157))="","",INDIRECT("入力シート!I"&amp;(A157))))</f>
        <v/>
      </c>
      <c r="I155" s="212" t="str">
        <f ca="1">IF(A156="","",IF(INDIRECT("入力シート!I"&amp;(A157))="","",INDIRECT("入力シート!I"&amp;(A157))))</f>
        <v/>
      </c>
      <c r="J155" s="219" t="str">
        <f ca="1">IF(A156="","",IF(INDIRECT("入力シート!I"&amp;(A157))="","",INDIRECT("入力シート!I"&amp;(A157))))</f>
        <v/>
      </c>
      <c r="K155" s="222" t="str">
        <f t="shared" ref="K155" ca="1" si="25">IF(A156="","",IF(INDIRECT("入力シート!J"&amp;(A157))="","",INDIRECT("入力シート!J"&amp;(A157))))</f>
        <v/>
      </c>
      <c r="L155" s="225" t="str">
        <f ca="1">IF(A156="","",
IFERROR(IF(INDIRECT("入力シート!K"&amp;(A157))="","",
IF(INDIRECT("入力シート!K"&amp;(A157))&gt;159,"G",
IF(INDIRECT("入力シート!K"&amp;(A157))&gt;149,"F",
IF(INDIRECT("入力シート!K"&amp;(A157))&gt;139,"E",
IF(INDIRECT("入力シート!K"&amp;(A157))&gt;129,"D",
IF(INDIRECT("入力シート!K"&amp;(A157))&gt;119,"C",
IF(INDIRECT("入力シート!K"&amp;(A157))&gt;109,"B",
IF(INDIRECT("入力シート!K"&amp;(A157))&gt;99,"A",
"")))))))),""))</f>
        <v/>
      </c>
      <c r="M155" s="222" t="str">
        <f ca="1">IF(A156="","",
IFERROR(IF(INDIRECT("入力シート!K"&amp;(A157))="","",
IF(INDIRECT("入力シート!K"&amp;(A157))&gt;99,MOD(INDIRECT("入力シート!K"&amp;(A157)),10),INDIRECT("入力シート!K"&amp;(A157)))),""))</f>
        <v/>
      </c>
      <c r="N155" s="196" t="str">
        <f ca="1">IF(A156="","",IF(INDIRECT("入力シート!L"&amp;(A157))="","",INDIRECT("入力シート!L"&amp;(A157))))</f>
        <v/>
      </c>
      <c r="O155" s="207" t="str">
        <f ca="1">IF(A156="","",IF(INDIRECT("入力シート!M"&amp;(A157))="","",IF(INDIRECT("入力シート!M"&amp;(A157))&lt;43586,4,5)))</f>
        <v/>
      </c>
      <c r="P155" s="209" t="str">
        <f ca="1">IF(A156="","",IF(INDIRECT("入力シート!M"&amp;(A157))="","",INDIRECT("入力シート!M"&amp;(A157))))</f>
        <v/>
      </c>
      <c r="Q155" s="212" t="str">
        <f ca="1">IF(A156="","",IF(INDIRECT("入力シート!M"&amp;(A157))="","",INDIRECT("入力シート!M"&amp;(A157))))</f>
        <v/>
      </c>
      <c r="R155" s="215" t="str">
        <f ca="1">IF(A156="","",IF(INDIRECT("入力シート!N"&amp;(A157))="","",INDIRECT("入力シート!N"&amp;(A157))))</f>
        <v/>
      </c>
      <c r="S155" s="217" t="str">
        <f>IF(A156="","",IF(N155="","",SUM(N155,R155)))</f>
        <v/>
      </c>
      <c r="T155" s="196" t="str">
        <f ca="1">IF(A156="","",IF(N155="","",IF(INDIRECT("入力シート!O"&amp;(A157))="通常者",ROUNDDOWN(S155*10/1000,0),0)))</f>
        <v/>
      </c>
      <c r="U155" s="196" t="str">
        <f>IF(A156="","",IF(V155="","",IF(V155&gt;=1,"+",IF(V155=0," ","-"))))</f>
        <v/>
      </c>
      <c r="V155" s="199" t="str">
        <f>IF(A156="","",IF(AND(N157="",N155&gt;=1),T155,IF(N157="","",T155-T157)))</f>
        <v/>
      </c>
      <c r="W155" s="65">
        <v>1</v>
      </c>
      <c r="X155" s="12"/>
      <c r="Y155" s="65">
        <v>5</v>
      </c>
      <c r="Z155" s="8"/>
      <c r="AA155" s="8"/>
      <c r="AB155" s="8"/>
      <c r="AC155" s="65">
        <v>5</v>
      </c>
      <c r="AD155" s="16"/>
      <c r="AE155"/>
    </row>
    <row r="156" spans="1:31" s="1" customFormat="1" ht="12" customHeight="1" x14ac:dyDescent="0.15">
      <c r="A156" s="58" t="str">
        <f>A140</f>
        <v/>
      </c>
      <c r="B156" s="55"/>
      <c r="C156" s="229"/>
      <c r="D156" s="231"/>
      <c r="E156" s="210"/>
      <c r="F156" s="234"/>
      <c r="G156" s="207"/>
      <c r="H156" s="210"/>
      <c r="I156" s="213"/>
      <c r="J156" s="220"/>
      <c r="K156" s="223"/>
      <c r="L156" s="226"/>
      <c r="M156" s="223"/>
      <c r="N156" s="206"/>
      <c r="O156" s="207"/>
      <c r="P156" s="210"/>
      <c r="Q156" s="213"/>
      <c r="R156" s="216"/>
      <c r="S156" s="218"/>
      <c r="T156" s="197"/>
      <c r="U156" s="197"/>
      <c r="V156" s="200"/>
      <c r="W156" s="14">
        <v>2</v>
      </c>
      <c r="X156" s="13"/>
      <c r="Y156" s="13">
        <v>5</v>
      </c>
      <c r="Z156" s="13"/>
      <c r="AA156" s="13"/>
      <c r="AB156" s="13"/>
      <c r="AC156" s="15">
        <v>6</v>
      </c>
      <c r="AD156" s="9"/>
      <c r="AE156"/>
    </row>
    <row r="157" spans="1:31" s="1" customFormat="1" ht="12" customHeight="1" thickBot="1" x14ac:dyDescent="0.2">
      <c r="A157" s="58" t="str">
        <f>IF(A156="","",SUM(A155:A156))</f>
        <v/>
      </c>
      <c r="B157" s="55"/>
      <c r="C157" s="229"/>
      <c r="D157" s="231"/>
      <c r="E157" s="210"/>
      <c r="F157" s="234"/>
      <c r="G157" s="207"/>
      <c r="H157" s="210"/>
      <c r="I157" s="213"/>
      <c r="J157" s="220"/>
      <c r="K157" s="223"/>
      <c r="L157" s="226"/>
      <c r="M157" s="223"/>
      <c r="N157" s="197" t="str">
        <f ca="1">IF(A156="","",IF(INDIRECT("入力シート!P"&amp;(A157))="","",INDIRECT("入力シート!P"&amp;(A157))))</f>
        <v/>
      </c>
      <c r="O157" s="207"/>
      <c r="P157" s="210"/>
      <c r="Q157" s="213"/>
      <c r="R157" s="201" t="str">
        <f ca="1">IF(A156="","",IF(INDIRECT("入力シート!Q"&amp;(A157))="","",INDIRECT("入力シート!Q"&amp;(A157))))</f>
        <v/>
      </c>
      <c r="S157" s="203" t="str">
        <f>IF(A156="","",IF(N157="","",SUM(N157,R157)))</f>
        <v/>
      </c>
      <c r="T157" s="205" t="str">
        <f ca="1">IF(A156="","",IF(N157="","",IF(INDIRECT("入力シート!R"&amp;(A157))="通常者",ROUNDDOWN(S157*10/1000,0),0)))</f>
        <v/>
      </c>
      <c r="U157" s="197"/>
      <c r="V157" s="201"/>
      <c r="W157" s="14">
        <v>3</v>
      </c>
      <c r="X157" s="13"/>
      <c r="Y157" s="13">
        <v>5</v>
      </c>
      <c r="Z157" s="13"/>
      <c r="AA157" s="13"/>
      <c r="AB157" s="13"/>
      <c r="AC157" s="15">
        <v>7</v>
      </c>
      <c r="AD157" s="9"/>
      <c r="AE157"/>
    </row>
    <row r="158" spans="1:31" s="1" customFormat="1" ht="12" customHeight="1" x14ac:dyDescent="0.15">
      <c r="A158" s="58"/>
      <c r="B158" s="55"/>
      <c r="C158" s="229"/>
      <c r="D158" s="232"/>
      <c r="E158" s="211"/>
      <c r="F158" s="235"/>
      <c r="G158" s="208"/>
      <c r="H158" s="211"/>
      <c r="I158" s="214"/>
      <c r="J158" s="221"/>
      <c r="K158" s="224"/>
      <c r="L158" s="227"/>
      <c r="M158" s="224"/>
      <c r="N158" s="198"/>
      <c r="O158" s="208"/>
      <c r="P158" s="211"/>
      <c r="Q158" s="214"/>
      <c r="R158" s="202"/>
      <c r="S158" s="204"/>
      <c r="T158" s="198"/>
      <c r="U158" s="198"/>
      <c r="V158" s="202"/>
      <c r="W158" s="32">
        <v>4</v>
      </c>
      <c r="X158" s="33"/>
      <c r="Y158" s="31">
        <v>5</v>
      </c>
      <c r="Z158" s="67"/>
      <c r="AA158" s="67"/>
      <c r="AB158" s="67"/>
      <c r="AC158" s="31"/>
      <c r="AD158" s="69"/>
      <c r="AE158"/>
    </row>
    <row r="159" spans="1:31" s="1" customFormat="1" ht="12" customHeight="1" thickBot="1" x14ac:dyDescent="0.2">
      <c r="A159" s="58">
        <v>14</v>
      </c>
      <c r="B159" s="55"/>
      <c r="C159" s="228" t="s">
        <v>39</v>
      </c>
      <c r="D159" s="231" t="str">
        <f ca="1">IF(A160="","",IF(INDIRECT("入力シート!H"&amp;(A161))="","",IF(INDIRECT("入力シート!H"&amp;(A161))&lt;43586,4,5)))</f>
        <v/>
      </c>
      <c r="E159" s="209" t="str">
        <f ca="1">IF(A160="","",IF(INDIRECT("入力シート!H"&amp;(A161))="","",INDIRECT("入力シート!H"&amp;(A161))))</f>
        <v/>
      </c>
      <c r="F159" s="233" t="str">
        <f ca="1">IF(A160="","",IF(INDIRECT("入力シート!H"&amp;(A161))="","",INDIRECT("入力シート!H"&amp;(A161))))</f>
        <v/>
      </c>
      <c r="G159" s="207" t="str">
        <f ca="1">IF(A160="","",IF(INDIRECT("入力シート!I"&amp;(A161))="","",IF(INDIRECT("入力シート!I"&amp;(A161))&lt;43586,4,5)))</f>
        <v/>
      </c>
      <c r="H159" s="209" t="str">
        <f ca="1">IF(A160="","",IF(INDIRECT("入力シート!I"&amp;(A161))="","",INDIRECT("入力シート!I"&amp;(A161))))</f>
        <v/>
      </c>
      <c r="I159" s="212" t="str">
        <f ca="1">IF(A160="","",IF(INDIRECT("入力シート!I"&amp;(A161))="","",INDIRECT("入力シート!I"&amp;(A161))))</f>
        <v/>
      </c>
      <c r="J159" s="219" t="str">
        <f ca="1">IF(A160="","",IF(INDIRECT("入力シート!I"&amp;(A161))="","",INDIRECT("入力シート!I"&amp;(A161))))</f>
        <v/>
      </c>
      <c r="K159" s="222" t="str">
        <f t="shared" ref="K159" ca="1" si="26">IF(A160="","",IF(INDIRECT("入力シート!J"&amp;(A161))="","",INDIRECT("入力シート!J"&amp;(A161))))</f>
        <v/>
      </c>
      <c r="L159" s="225" t="str">
        <f ca="1">IF(A160="","",
IFERROR(IF(INDIRECT("入力シート!K"&amp;(A161))="","",
IF(INDIRECT("入力シート!K"&amp;(A161))&gt;159,"G",
IF(INDIRECT("入力シート!K"&amp;(A161))&gt;149,"F",
IF(INDIRECT("入力シート!K"&amp;(A161))&gt;139,"E",
IF(INDIRECT("入力シート!K"&amp;(A161))&gt;129,"D",
IF(INDIRECT("入力シート!K"&amp;(A161))&gt;119,"C",
IF(INDIRECT("入力シート!K"&amp;(A161))&gt;109,"B",
IF(INDIRECT("入力シート!K"&amp;(A161))&gt;99,"A",
"")))))))),""))</f>
        <v/>
      </c>
      <c r="M159" s="222" t="str">
        <f ca="1">IF(A160="","",
IFERROR(IF(INDIRECT("入力シート!K"&amp;(A161))="","",
IF(INDIRECT("入力シート!K"&amp;(A161))&gt;99,MOD(INDIRECT("入力シート!K"&amp;(A161)),10),INDIRECT("入力シート!K"&amp;(A161)))),""))</f>
        <v/>
      </c>
      <c r="N159" s="196" t="str">
        <f ca="1">IF(A160="","",IF(INDIRECT("入力シート!L"&amp;(A161))="","",INDIRECT("入力シート!L"&amp;(A161))))</f>
        <v/>
      </c>
      <c r="O159" s="207" t="str">
        <f ca="1">IF(A160="","",IF(INDIRECT("入力シート!M"&amp;(A161))="","",IF(INDIRECT("入力シート!M"&amp;(A161))&lt;43586,4,5)))</f>
        <v/>
      </c>
      <c r="P159" s="209" t="str">
        <f ca="1">IF(A160="","",IF(INDIRECT("入力シート!M"&amp;(A161))="","",INDIRECT("入力シート!M"&amp;(A161))))</f>
        <v/>
      </c>
      <c r="Q159" s="212" t="str">
        <f ca="1">IF(A160="","",IF(INDIRECT("入力シート!M"&amp;(A161))="","",INDIRECT("入力シート!M"&amp;(A161))))</f>
        <v/>
      </c>
      <c r="R159" s="215" t="str">
        <f ca="1">IF(A160="","",IF(INDIRECT("入力シート!N"&amp;(A161))="","",INDIRECT("入力シート!N"&amp;(A161))))</f>
        <v/>
      </c>
      <c r="S159" s="217" t="str">
        <f>IF(A160="","",IF(N159="","",SUM(N159,R159)))</f>
        <v/>
      </c>
      <c r="T159" s="196" t="str">
        <f ca="1">IF(A160="","",IF(N159="","",IF(INDIRECT("入力シート!O"&amp;(A161))="通常者",ROUNDDOWN(S159*10/1000,0),0)))</f>
        <v/>
      </c>
      <c r="U159" s="196" t="str">
        <f>IF(A160="","",IF(V159="","",IF(V159&gt;=1,"+",IF(V159=0," ","-"))))</f>
        <v/>
      </c>
      <c r="V159" s="199" t="str">
        <f>IF(A160="","",IF(AND(N161="",N159&gt;=1),T159,IF(N161="","",T159-T161)))</f>
        <v/>
      </c>
      <c r="W159" s="65">
        <v>1</v>
      </c>
      <c r="X159" s="12"/>
      <c r="Y159" s="65">
        <v>5</v>
      </c>
      <c r="Z159" s="8"/>
      <c r="AA159" s="8"/>
      <c r="AB159" s="8"/>
      <c r="AC159" s="65">
        <v>5</v>
      </c>
      <c r="AD159" s="16"/>
      <c r="AE159"/>
    </row>
    <row r="160" spans="1:31" s="1" customFormat="1" ht="12" customHeight="1" x14ac:dyDescent="0.15">
      <c r="A160" s="58" t="str">
        <f>A140</f>
        <v/>
      </c>
      <c r="B160" s="55"/>
      <c r="C160" s="229"/>
      <c r="D160" s="231"/>
      <c r="E160" s="210"/>
      <c r="F160" s="234"/>
      <c r="G160" s="207"/>
      <c r="H160" s="210"/>
      <c r="I160" s="213"/>
      <c r="J160" s="220"/>
      <c r="K160" s="223"/>
      <c r="L160" s="226"/>
      <c r="M160" s="223"/>
      <c r="N160" s="206"/>
      <c r="O160" s="207"/>
      <c r="P160" s="210"/>
      <c r="Q160" s="213"/>
      <c r="R160" s="216"/>
      <c r="S160" s="218"/>
      <c r="T160" s="197"/>
      <c r="U160" s="197"/>
      <c r="V160" s="200"/>
      <c r="W160" s="14">
        <v>2</v>
      </c>
      <c r="X160" s="13"/>
      <c r="Y160" s="13">
        <v>5</v>
      </c>
      <c r="Z160" s="13"/>
      <c r="AA160" s="13"/>
      <c r="AB160" s="13"/>
      <c r="AC160" s="15">
        <v>6</v>
      </c>
      <c r="AD160" s="9"/>
      <c r="AE160"/>
    </row>
    <row r="161" spans="1:31" s="1" customFormat="1" ht="12" customHeight="1" thickBot="1" x14ac:dyDescent="0.2">
      <c r="A161" s="58" t="str">
        <f>IF(A160="","",SUM(A159:A160))</f>
        <v/>
      </c>
      <c r="B161" s="55"/>
      <c r="C161" s="229"/>
      <c r="D161" s="231"/>
      <c r="E161" s="210"/>
      <c r="F161" s="234"/>
      <c r="G161" s="207"/>
      <c r="H161" s="210"/>
      <c r="I161" s="213"/>
      <c r="J161" s="220"/>
      <c r="K161" s="223"/>
      <c r="L161" s="226"/>
      <c r="M161" s="223"/>
      <c r="N161" s="197" t="str">
        <f ca="1">IF(A160="","",IF(INDIRECT("入力シート!P"&amp;(A161))="","",INDIRECT("入力シート!P"&amp;(A161))))</f>
        <v/>
      </c>
      <c r="O161" s="207"/>
      <c r="P161" s="210"/>
      <c r="Q161" s="213"/>
      <c r="R161" s="201" t="str">
        <f ca="1">IF(A160="","",IF(INDIRECT("入力シート!Q"&amp;(A161))="","",INDIRECT("入力シート!Q"&amp;(A161))))</f>
        <v/>
      </c>
      <c r="S161" s="203" t="str">
        <f>IF(A160="","",IF(N161="","",SUM(N161,R161)))</f>
        <v/>
      </c>
      <c r="T161" s="205" t="str">
        <f ca="1">IF(A160="","",IF(N161="","",IF(INDIRECT("入力シート!R"&amp;(A161))="通常者",ROUNDDOWN(S161*10/1000,0),0)))</f>
        <v/>
      </c>
      <c r="U161" s="197"/>
      <c r="V161" s="201"/>
      <c r="W161" s="14">
        <v>3</v>
      </c>
      <c r="X161" s="13"/>
      <c r="Y161" s="13">
        <v>5</v>
      </c>
      <c r="Z161" s="13"/>
      <c r="AA161" s="13"/>
      <c r="AB161" s="13"/>
      <c r="AC161" s="15">
        <v>7</v>
      </c>
      <c r="AD161" s="9"/>
      <c r="AE161"/>
    </row>
    <row r="162" spans="1:31" s="1" customFormat="1" ht="12" customHeight="1" x14ac:dyDescent="0.15">
      <c r="A162" s="58"/>
      <c r="B162" s="55"/>
      <c r="C162" s="230"/>
      <c r="D162" s="232"/>
      <c r="E162" s="211"/>
      <c r="F162" s="235"/>
      <c r="G162" s="208"/>
      <c r="H162" s="211"/>
      <c r="I162" s="214"/>
      <c r="J162" s="221"/>
      <c r="K162" s="224"/>
      <c r="L162" s="227"/>
      <c r="M162" s="224"/>
      <c r="N162" s="198"/>
      <c r="O162" s="208"/>
      <c r="P162" s="211"/>
      <c r="Q162" s="214"/>
      <c r="R162" s="202"/>
      <c r="S162" s="204"/>
      <c r="T162" s="198"/>
      <c r="U162" s="198"/>
      <c r="V162" s="202"/>
      <c r="W162" s="7">
        <v>4</v>
      </c>
      <c r="X162" s="10"/>
      <c r="Y162" s="6">
        <v>5</v>
      </c>
      <c r="Z162" s="68"/>
      <c r="AA162" s="68"/>
      <c r="AB162" s="68"/>
      <c r="AC162" s="6"/>
      <c r="AD162" s="70"/>
      <c r="AE162"/>
    </row>
    <row r="163" spans="1:31" s="1" customFormat="1" ht="12" customHeight="1" thickBot="1" x14ac:dyDescent="0.2">
      <c r="A163" s="58">
        <v>15</v>
      </c>
      <c r="B163" s="55"/>
      <c r="C163" s="228" t="s">
        <v>46</v>
      </c>
      <c r="D163" s="231" t="str">
        <f ca="1">IF(A164="","",IF(INDIRECT("入力シート!H"&amp;(A165))="","",IF(INDIRECT("入力シート!H"&amp;(A165))&lt;43586,4,5)))</f>
        <v/>
      </c>
      <c r="E163" s="209" t="str">
        <f ca="1">IF(A164="","",IF(INDIRECT("入力シート!H"&amp;(A165))="","",INDIRECT("入力シート!H"&amp;(A165))))</f>
        <v/>
      </c>
      <c r="F163" s="233" t="str">
        <f ca="1">IF(A164="","",IF(INDIRECT("入力シート!H"&amp;(A165))="","",INDIRECT("入力シート!H"&amp;(A165))))</f>
        <v/>
      </c>
      <c r="G163" s="207" t="str">
        <f ca="1">IF(A164="","",IF(INDIRECT("入力シート!I"&amp;(A165))="","",IF(INDIRECT("入力シート!I"&amp;(A165))&lt;43586,4,5)))</f>
        <v/>
      </c>
      <c r="H163" s="209" t="str">
        <f ca="1">IF(A164="","",IF(INDIRECT("入力シート!I"&amp;(A165))="","",INDIRECT("入力シート!I"&amp;(A165))))</f>
        <v/>
      </c>
      <c r="I163" s="212" t="str">
        <f ca="1">IF(A164="","",IF(INDIRECT("入力シート!I"&amp;(A165))="","",INDIRECT("入力シート!I"&amp;(A165))))</f>
        <v/>
      </c>
      <c r="J163" s="219" t="str">
        <f ca="1">IF(A164="","",IF(INDIRECT("入力シート!I"&amp;(A165))="","",INDIRECT("入力シート!I"&amp;(A165))))</f>
        <v/>
      </c>
      <c r="K163" s="222" t="str">
        <f t="shared" ref="K163" ca="1" si="27">IF(A164="","",IF(INDIRECT("入力シート!J"&amp;(A165))="","",INDIRECT("入力シート!J"&amp;(A165))))</f>
        <v/>
      </c>
      <c r="L163" s="225" t="str">
        <f ca="1">IF(A164="","",
IFERROR(IF(INDIRECT("入力シート!K"&amp;(A165))="","",
IF(INDIRECT("入力シート!K"&amp;(A165))&gt;159,"G",
IF(INDIRECT("入力シート!K"&amp;(A165))&gt;149,"F",
IF(INDIRECT("入力シート!K"&amp;(A165))&gt;139,"E",
IF(INDIRECT("入力シート!K"&amp;(A165))&gt;129,"D",
IF(INDIRECT("入力シート!K"&amp;(A165))&gt;119,"C",
IF(INDIRECT("入力シート!K"&amp;(A165))&gt;109,"B",
IF(INDIRECT("入力シート!K"&amp;(A165))&gt;99,"A",
"")))))))),""))</f>
        <v/>
      </c>
      <c r="M163" s="222" t="str">
        <f ca="1">IF(A164="","",
IFERROR(IF(INDIRECT("入力シート!K"&amp;(A165))="","",
IF(INDIRECT("入力シート!K"&amp;(A165))&gt;99,MOD(INDIRECT("入力シート!K"&amp;(A165)),10),INDIRECT("入力シート!K"&amp;(A165)))),""))</f>
        <v/>
      </c>
      <c r="N163" s="196" t="str">
        <f ca="1">IF(A164="","",IF(INDIRECT("入力シート!L"&amp;(A165))="","",INDIRECT("入力シート!L"&amp;(A165))))</f>
        <v/>
      </c>
      <c r="O163" s="207" t="str">
        <f ca="1">IF(A164="","",IF(INDIRECT("入力シート!M"&amp;(A165))="","",IF(INDIRECT("入力シート!M"&amp;(A165))&lt;43586,4,5)))</f>
        <v/>
      </c>
      <c r="P163" s="209" t="str">
        <f ca="1">IF(A164="","",IF(INDIRECT("入力シート!M"&amp;(A165))="","",INDIRECT("入力シート!M"&amp;(A165))))</f>
        <v/>
      </c>
      <c r="Q163" s="212" t="str">
        <f ca="1">IF(A164="","",IF(INDIRECT("入力シート!M"&amp;(A165))="","",INDIRECT("入力シート!M"&amp;(A165))))</f>
        <v/>
      </c>
      <c r="R163" s="215" t="str">
        <f ca="1">IF(A164="","",IF(INDIRECT("入力シート!N"&amp;(A165))="","",INDIRECT("入力シート!N"&amp;(A165))))</f>
        <v/>
      </c>
      <c r="S163" s="217" t="str">
        <f>IF(A164="","",IF(N163="","",SUM(N163,R163)))</f>
        <v/>
      </c>
      <c r="T163" s="196" t="str">
        <f ca="1">IF(A164="","",IF(N163="","",IF(INDIRECT("入力シート!O"&amp;(A165))="通常者",ROUNDDOWN(S163*10/1000,0),0)))</f>
        <v/>
      </c>
      <c r="U163" s="196" t="str">
        <f>IF(A164="","",IF(V163="","",IF(V163&gt;=1,"+",IF(V163=0," ","-"))))</f>
        <v/>
      </c>
      <c r="V163" s="199" t="str">
        <f>IF(A164="","",IF(AND(N165="",N163&gt;=1),T163,IF(N165="","",T163-T165)))</f>
        <v/>
      </c>
      <c r="W163" s="3">
        <v>1</v>
      </c>
      <c r="X163" s="12"/>
      <c r="Y163" s="3">
        <v>5</v>
      </c>
      <c r="Z163" s="8"/>
      <c r="AA163" s="8"/>
      <c r="AB163" s="8"/>
      <c r="AC163" s="3">
        <v>5</v>
      </c>
      <c r="AD163" s="69"/>
      <c r="AE163"/>
    </row>
    <row r="164" spans="1:31" s="1" customFormat="1" ht="12" customHeight="1" x14ac:dyDescent="0.15">
      <c r="A164" s="58" t="str">
        <f>A140</f>
        <v/>
      </c>
      <c r="B164" s="55"/>
      <c r="C164" s="229"/>
      <c r="D164" s="231"/>
      <c r="E164" s="210"/>
      <c r="F164" s="234"/>
      <c r="G164" s="207"/>
      <c r="H164" s="210"/>
      <c r="I164" s="213"/>
      <c r="J164" s="220"/>
      <c r="K164" s="223"/>
      <c r="L164" s="226"/>
      <c r="M164" s="223"/>
      <c r="N164" s="206"/>
      <c r="O164" s="207"/>
      <c r="P164" s="210"/>
      <c r="Q164" s="213"/>
      <c r="R164" s="216"/>
      <c r="S164" s="218"/>
      <c r="T164" s="197"/>
      <c r="U164" s="197"/>
      <c r="V164" s="200"/>
      <c r="W164" s="14">
        <v>2</v>
      </c>
      <c r="X164" s="13"/>
      <c r="Y164" s="13">
        <v>5</v>
      </c>
      <c r="Z164" s="13"/>
      <c r="AA164" s="13"/>
      <c r="AB164" s="13"/>
      <c r="AC164" s="15">
        <v>6</v>
      </c>
      <c r="AD164" s="9"/>
      <c r="AE164"/>
    </row>
    <row r="165" spans="1:31" s="1" customFormat="1" ht="12" customHeight="1" thickBot="1" x14ac:dyDescent="0.2">
      <c r="A165" s="58" t="str">
        <f>IF(A164="","",SUM(A163:A164))</f>
        <v/>
      </c>
      <c r="B165" s="55"/>
      <c r="C165" s="229"/>
      <c r="D165" s="231"/>
      <c r="E165" s="210"/>
      <c r="F165" s="234"/>
      <c r="G165" s="207"/>
      <c r="H165" s="210"/>
      <c r="I165" s="213"/>
      <c r="J165" s="220"/>
      <c r="K165" s="223"/>
      <c r="L165" s="226"/>
      <c r="M165" s="223"/>
      <c r="N165" s="197" t="str">
        <f ca="1">IF(A164="","",IF(INDIRECT("入力シート!P"&amp;(A165))="","",INDIRECT("入力シート!P"&amp;(A165))))</f>
        <v/>
      </c>
      <c r="O165" s="207"/>
      <c r="P165" s="210"/>
      <c r="Q165" s="213"/>
      <c r="R165" s="201" t="str">
        <f ca="1">IF(A164="","",IF(INDIRECT("入力シート!Q"&amp;(A165))="","",INDIRECT("入力シート!Q"&amp;(A165))))</f>
        <v/>
      </c>
      <c r="S165" s="203" t="str">
        <f>IF(A164="","",IF(N165="","",SUM(N165,R165)))</f>
        <v/>
      </c>
      <c r="T165" s="205" t="str">
        <f ca="1">IF(A164="","",IF(N165="","",IF(INDIRECT("入力シート!R"&amp;(A165))="通常者",ROUNDDOWN(S165*10/1000,0),0)))</f>
        <v/>
      </c>
      <c r="U165" s="197"/>
      <c r="V165" s="201"/>
      <c r="W165" s="14">
        <v>3</v>
      </c>
      <c r="X165" s="13"/>
      <c r="Y165" s="13">
        <v>5</v>
      </c>
      <c r="Z165" s="13"/>
      <c r="AA165" s="13"/>
      <c r="AB165" s="13"/>
      <c r="AC165" s="15">
        <v>7</v>
      </c>
      <c r="AD165" s="9"/>
      <c r="AE165"/>
    </row>
    <row r="166" spans="1:31" s="1" customFormat="1" ht="12" customHeight="1" x14ac:dyDescent="0.15">
      <c r="A166" s="58"/>
      <c r="B166" s="55"/>
      <c r="C166" s="230"/>
      <c r="D166" s="232"/>
      <c r="E166" s="211"/>
      <c r="F166" s="235"/>
      <c r="G166" s="208"/>
      <c r="H166" s="211"/>
      <c r="I166" s="214"/>
      <c r="J166" s="221"/>
      <c r="K166" s="224"/>
      <c r="L166" s="227"/>
      <c r="M166" s="224"/>
      <c r="N166" s="198"/>
      <c r="O166" s="208"/>
      <c r="P166" s="211"/>
      <c r="Q166" s="214"/>
      <c r="R166" s="202"/>
      <c r="S166" s="204"/>
      <c r="T166" s="198"/>
      <c r="U166" s="198"/>
      <c r="V166" s="202"/>
      <c r="W166" s="7">
        <v>4</v>
      </c>
      <c r="X166" s="10"/>
      <c r="Y166" s="6">
        <v>5</v>
      </c>
      <c r="Z166" s="68"/>
      <c r="AA166" s="68"/>
      <c r="AB166" s="68"/>
      <c r="AC166" s="6"/>
      <c r="AD166" s="70"/>
      <c r="AE166"/>
    </row>
    <row r="167" spans="1:31" s="1" customFormat="1" ht="12" customHeight="1" thickBot="1" x14ac:dyDescent="0.2">
      <c r="A167" s="58">
        <v>16</v>
      </c>
      <c r="B167" s="55"/>
      <c r="C167" s="228" t="s">
        <v>40</v>
      </c>
      <c r="D167" s="231" t="str">
        <f ca="1">IF(A168="","",IF(INDIRECT("入力シート!H"&amp;(A169))="","",IF(INDIRECT("入力シート!H"&amp;(A169))&lt;43586,4,5)))</f>
        <v/>
      </c>
      <c r="E167" s="209" t="str">
        <f ca="1">IF(A168="","",IF(INDIRECT("入力シート!H"&amp;(A169))="","",INDIRECT("入力シート!H"&amp;(A169))))</f>
        <v/>
      </c>
      <c r="F167" s="233" t="str">
        <f ca="1">IF(A168="","",IF(INDIRECT("入力シート!H"&amp;(A169))="","",INDIRECT("入力シート!H"&amp;(A169))))</f>
        <v/>
      </c>
      <c r="G167" s="207" t="str">
        <f ca="1">IF(A168="","",IF(INDIRECT("入力シート!I"&amp;(A169))="","",IF(INDIRECT("入力シート!I"&amp;(A169))&lt;43586,4,5)))</f>
        <v/>
      </c>
      <c r="H167" s="209" t="str">
        <f ca="1">IF(A168="","",IF(INDIRECT("入力シート!I"&amp;(A169))="","",INDIRECT("入力シート!I"&amp;(A169))))</f>
        <v/>
      </c>
      <c r="I167" s="212" t="str">
        <f ca="1">IF(A168="","",IF(INDIRECT("入力シート!I"&amp;(A169))="","",INDIRECT("入力シート!I"&amp;(A169))))</f>
        <v/>
      </c>
      <c r="J167" s="219" t="str">
        <f ca="1">IF(A168="","",IF(INDIRECT("入力シート!I"&amp;(A169))="","",INDIRECT("入力シート!I"&amp;(A169))))</f>
        <v/>
      </c>
      <c r="K167" s="222" t="str">
        <f t="shared" ref="K167" ca="1" si="28">IF(A168="","",IF(INDIRECT("入力シート!J"&amp;(A169))="","",INDIRECT("入力シート!J"&amp;(A169))))</f>
        <v/>
      </c>
      <c r="L167" s="225" t="str">
        <f ca="1">IF(A168="","",
IFERROR(IF(INDIRECT("入力シート!K"&amp;(A169))="","",
IF(INDIRECT("入力シート!K"&amp;(A169))&gt;159,"G",
IF(INDIRECT("入力シート!K"&amp;(A169))&gt;149,"F",
IF(INDIRECT("入力シート!K"&amp;(A169))&gt;139,"E",
IF(INDIRECT("入力シート!K"&amp;(A169))&gt;129,"D",
IF(INDIRECT("入力シート!K"&amp;(A169))&gt;119,"C",
IF(INDIRECT("入力シート!K"&amp;(A169))&gt;109,"B",
IF(INDIRECT("入力シート!K"&amp;(A169))&gt;99,"A",
"")))))))),""))</f>
        <v/>
      </c>
      <c r="M167" s="222" t="str">
        <f ca="1">IF(A168="","",
IFERROR(IF(INDIRECT("入力シート!K"&amp;(A169))="","",
IF(INDIRECT("入力シート!K"&amp;(A169))&gt;99,MOD(INDIRECT("入力シート!K"&amp;(A169)),10),INDIRECT("入力シート!K"&amp;(A169)))),""))</f>
        <v/>
      </c>
      <c r="N167" s="196" t="str">
        <f ca="1">IF(A168="","",IF(INDIRECT("入力シート!L"&amp;(A169))="","",INDIRECT("入力シート!L"&amp;(A169))))</f>
        <v/>
      </c>
      <c r="O167" s="207" t="str">
        <f ca="1">IF(A168="","",IF(INDIRECT("入力シート!M"&amp;(A169))="","",IF(INDIRECT("入力シート!M"&amp;(A169))&lt;43586,4,5)))</f>
        <v/>
      </c>
      <c r="P167" s="209" t="str">
        <f ca="1">IF(A168="","",IF(INDIRECT("入力シート!M"&amp;(A169))="","",INDIRECT("入力シート!M"&amp;(A169))))</f>
        <v/>
      </c>
      <c r="Q167" s="212" t="str">
        <f ca="1">IF(A168="","",IF(INDIRECT("入力シート!M"&amp;(A169))="","",INDIRECT("入力シート!M"&amp;(A169))))</f>
        <v/>
      </c>
      <c r="R167" s="215" t="str">
        <f ca="1">IF(A168="","",IF(INDIRECT("入力シート!N"&amp;(A169))="","",INDIRECT("入力シート!N"&amp;(A169))))</f>
        <v/>
      </c>
      <c r="S167" s="217" t="str">
        <f>IF(A168="","",IF(N167="","",SUM(N167,R167)))</f>
        <v/>
      </c>
      <c r="T167" s="196" t="str">
        <f ca="1">IF(A168="","",IF(N167="","",IF(INDIRECT("入力シート!O"&amp;(A169))="通常者",ROUNDDOWN(S167*10/1000,0),0)))</f>
        <v/>
      </c>
      <c r="U167" s="196" t="str">
        <f>IF(A168="","",IF(V167="","",IF(V167&gt;=1,"+",IF(V167=0," ","-"))))</f>
        <v/>
      </c>
      <c r="V167" s="199" t="str">
        <f>IF(A168="","",IF(AND(N169="",N167&gt;=1),T167,IF(N169="","",T167-T169)))</f>
        <v/>
      </c>
      <c r="W167" s="3">
        <v>1</v>
      </c>
      <c r="X167" s="12"/>
      <c r="Y167" s="3">
        <v>5</v>
      </c>
      <c r="Z167" s="8"/>
      <c r="AA167" s="8"/>
      <c r="AB167" s="8"/>
      <c r="AC167" s="3">
        <v>5</v>
      </c>
      <c r="AD167" s="69"/>
      <c r="AE167"/>
    </row>
    <row r="168" spans="1:31" s="1" customFormat="1" ht="12" customHeight="1" x14ac:dyDescent="0.15">
      <c r="A168" s="58" t="str">
        <f>A140</f>
        <v/>
      </c>
      <c r="B168" s="55"/>
      <c r="C168" s="229"/>
      <c r="D168" s="231"/>
      <c r="E168" s="210"/>
      <c r="F168" s="234"/>
      <c r="G168" s="207"/>
      <c r="H168" s="210"/>
      <c r="I168" s="213"/>
      <c r="J168" s="220"/>
      <c r="K168" s="223"/>
      <c r="L168" s="226"/>
      <c r="M168" s="223"/>
      <c r="N168" s="206"/>
      <c r="O168" s="207"/>
      <c r="P168" s="210"/>
      <c r="Q168" s="213"/>
      <c r="R168" s="216"/>
      <c r="S168" s="218"/>
      <c r="T168" s="197"/>
      <c r="U168" s="197"/>
      <c r="V168" s="200"/>
      <c r="W168" s="14">
        <v>2</v>
      </c>
      <c r="X168" s="13"/>
      <c r="Y168" s="13">
        <v>5</v>
      </c>
      <c r="Z168" s="13"/>
      <c r="AA168" s="13"/>
      <c r="AB168" s="13"/>
      <c r="AC168" s="15">
        <v>6</v>
      </c>
      <c r="AD168" s="9"/>
      <c r="AE168"/>
    </row>
    <row r="169" spans="1:31" s="1" customFormat="1" ht="12" customHeight="1" thickBot="1" x14ac:dyDescent="0.2">
      <c r="A169" s="58" t="str">
        <f>IF(A168="","",SUM(A167:A168))</f>
        <v/>
      </c>
      <c r="B169" s="55"/>
      <c r="C169" s="229"/>
      <c r="D169" s="231"/>
      <c r="E169" s="210"/>
      <c r="F169" s="234"/>
      <c r="G169" s="207"/>
      <c r="H169" s="210"/>
      <c r="I169" s="213"/>
      <c r="J169" s="220"/>
      <c r="K169" s="223"/>
      <c r="L169" s="226"/>
      <c r="M169" s="223"/>
      <c r="N169" s="197" t="str">
        <f ca="1">IF(A168="","",IF(INDIRECT("入力シート!P"&amp;(A169))="","",INDIRECT("入力シート!P"&amp;(A169))))</f>
        <v/>
      </c>
      <c r="O169" s="207"/>
      <c r="P169" s="210"/>
      <c r="Q169" s="213"/>
      <c r="R169" s="201" t="str">
        <f ca="1">IF(A168="","",IF(INDIRECT("入力シート!Q"&amp;(A169))="","",INDIRECT("入力シート!Q"&amp;(A169))))</f>
        <v/>
      </c>
      <c r="S169" s="203" t="str">
        <f>IF(A168="","",IF(N169="","",SUM(N169,R169)))</f>
        <v/>
      </c>
      <c r="T169" s="205" t="str">
        <f ca="1">IF(A168="","",IF(N169="","",IF(INDIRECT("入力シート!R"&amp;(A169))="通常者",ROUNDDOWN(S169*10/1000,0),0)))</f>
        <v/>
      </c>
      <c r="U169" s="197"/>
      <c r="V169" s="201"/>
      <c r="W169" s="14">
        <v>3</v>
      </c>
      <c r="X169" s="13"/>
      <c r="Y169" s="13">
        <v>5</v>
      </c>
      <c r="Z169" s="13"/>
      <c r="AA169" s="13"/>
      <c r="AB169" s="13"/>
      <c r="AC169" s="15">
        <v>7</v>
      </c>
      <c r="AD169" s="9"/>
      <c r="AE169"/>
    </row>
    <row r="170" spans="1:31" s="1" customFormat="1" ht="12" customHeight="1" x14ac:dyDescent="0.15">
      <c r="A170" s="58"/>
      <c r="B170" s="55"/>
      <c r="C170" s="230"/>
      <c r="D170" s="232"/>
      <c r="E170" s="211"/>
      <c r="F170" s="235"/>
      <c r="G170" s="208"/>
      <c r="H170" s="211"/>
      <c r="I170" s="214"/>
      <c r="J170" s="221"/>
      <c r="K170" s="224"/>
      <c r="L170" s="227"/>
      <c r="M170" s="224"/>
      <c r="N170" s="198"/>
      <c r="O170" s="208"/>
      <c r="P170" s="211"/>
      <c r="Q170" s="214"/>
      <c r="R170" s="202"/>
      <c r="S170" s="204"/>
      <c r="T170" s="198"/>
      <c r="U170" s="198"/>
      <c r="V170" s="202"/>
      <c r="W170" s="7">
        <v>4</v>
      </c>
      <c r="X170" s="10"/>
      <c r="Y170" s="6">
        <v>5</v>
      </c>
      <c r="Z170" s="68"/>
      <c r="AA170" s="68"/>
      <c r="AB170" s="68"/>
      <c r="AC170" s="6"/>
      <c r="AD170" s="70"/>
      <c r="AE170"/>
    </row>
    <row r="171" spans="1:31" s="1" customFormat="1" ht="12" customHeight="1" thickBot="1" x14ac:dyDescent="0.2">
      <c r="A171" s="58">
        <v>17</v>
      </c>
      <c r="B171" s="55"/>
      <c r="C171" s="228" t="s">
        <v>41</v>
      </c>
      <c r="D171" s="231" t="str">
        <f ca="1">IF(A172="","",IF(INDIRECT("入力シート!H"&amp;(A173))="","",IF(INDIRECT("入力シート!H"&amp;(A173))&lt;43586,4,5)))</f>
        <v/>
      </c>
      <c r="E171" s="209" t="str">
        <f ca="1">IF(A172="","",IF(INDIRECT("入力シート!H"&amp;(A173))="","",INDIRECT("入力シート!H"&amp;(A173))))</f>
        <v/>
      </c>
      <c r="F171" s="233" t="str">
        <f ca="1">IF(A172="","",IF(INDIRECT("入力シート!H"&amp;(A173))="","",INDIRECT("入力シート!H"&amp;(A173))))</f>
        <v/>
      </c>
      <c r="G171" s="207" t="str">
        <f ca="1">IF(A172="","",IF(INDIRECT("入力シート!I"&amp;(A173))="","",IF(INDIRECT("入力シート!I"&amp;(A173))&lt;43586,4,5)))</f>
        <v/>
      </c>
      <c r="H171" s="209" t="str">
        <f ca="1">IF(A172="","",IF(INDIRECT("入力シート!I"&amp;(A173))="","",INDIRECT("入力シート!I"&amp;(A173))))</f>
        <v/>
      </c>
      <c r="I171" s="212" t="str">
        <f ca="1">IF(A172="","",IF(INDIRECT("入力シート!I"&amp;(A173))="","",INDIRECT("入力シート!I"&amp;(A173))))</f>
        <v/>
      </c>
      <c r="J171" s="219" t="str">
        <f ca="1">IF(A172="","",IF(INDIRECT("入力シート!I"&amp;(A173))="","",INDIRECT("入力シート!I"&amp;(A173))))</f>
        <v/>
      </c>
      <c r="K171" s="222" t="str">
        <f t="shared" ref="K171" ca="1" si="29">IF(A172="","",IF(INDIRECT("入力シート!J"&amp;(A173))="","",INDIRECT("入力シート!J"&amp;(A173))))</f>
        <v/>
      </c>
      <c r="L171" s="225" t="str">
        <f ca="1">IF(A172="","",
IFERROR(IF(INDIRECT("入力シート!K"&amp;(A173))="","",
IF(INDIRECT("入力シート!K"&amp;(A173))&gt;159,"G",
IF(INDIRECT("入力シート!K"&amp;(A173))&gt;149,"F",
IF(INDIRECT("入力シート!K"&amp;(A173))&gt;139,"E",
IF(INDIRECT("入力シート!K"&amp;(A173))&gt;129,"D",
IF(INDIRECT("入力シート!K"&amp;(A173))&gt;119,"C",
IF(INDIRECT("入力シート!K"&amp;(A173))&gt;109,"B",
IF(INDIRECT("入力シート!K"&amp;(A173))&gt;99,"A",
"")))))))),""))</f>
        <v/>
      </c>
      <c r="M171" s="222" t="str">
        <f ca="1">IF(A172="","",
IFERROR(IF(INDIRECT("入力シート!K"&amp;(A173))="","",
IF(INDIRECT("入力シート!K"&amp;(A173))&gt;99,MOD(INDIRECT("入力シート!K"&amp;(A173)),10),INDIRECT("入力シート!K"&amp;(A173)))),""))</f>
        <v/>
      </c>
      <c r="N171" s="196" t="str">
        <f ca="1">IF(A172="","",IF(INDIRECT("入力シート!L"&amp;(A173))="","",INDIRECT("入力シート!L"&amp;(A173))))</f>
        <v/>
      </c>
      <c r="O171" s="207" t="str">
        <f ca="1">IF(A172="","",IF(INDIRECT("入力シート!M"&amp;(A173))="","",IF(INDIRECT("入力シート!M"&amp;(A173))&lt;43586,4,5)))</f>
        <v/>
      </c>
      <c r="P171" s="209" t="str">
        <f ca="1">IF(A172="","",IF(INDIRECT("入力シート!M"&amp;(A173))="","",INDIRECT("入力シート!M"&amp;(A173))))</f>
        <v/>
      </c>
      <c r="Q171" s="212" t="str">
        <f ca="1">IF(A172="","",IF(INDIRECT("入力シート!M"&amp;(A173))="","",INDIRECT("入力シート!M"&amp;(A173))))</f>
        <v/>
      </c>
      <c r="R171" s="215" t="str">
        <f ca="1">IF(A172="","",IF(INDIRECT("入力シート!N"&amp;(A173))="","",INDIRECT("入力シート!N"&amp;(A173))))</f>
        <v/>
      </c>
      <c r="S171" s="217" t="str">
        <f>IF(A172="","",IF(N171="","",SUM(N171,R171)))</f>
        <v/>
      </c>
      <c r="T171" s="196" t="str">
        <f ca="1">IF(A172="","",IF(N171="","",IF(INDIRECT("入力シート!O"&amp;(A173))="通常者",ROUNDDOWN(S171*10/1000,0),0)))</f>
        <v/>
      </c>
      <c r="U171" s="196" t="str">
        <f>IF(A172="","",IF(V171="","",IF(V171&gt;=1,"+",IF(V171=0," ","-"))))</f>
        <v/>
      </c>
      <c r="V171" s="199" t="str">
        <f>IF(A172="","",IF(AND(N173="",N171&gt;=1),T171,IF(N173="","",T171-T173)))</f>
        <v/>
      </c>
      <c r="W171" s="3">
        <v>1</v>
      </c>
      <c r="X171" s="12"/>
      <c r="Y171" s="3">
        <v>5</v>
      </c>
      <c r="Z171" s="8"/>
      <c r="AA171" s="8"/>
      <c r="AB171" s="8"/>
      <c r="AC171" s="3">
        <v>5</v>
      </c>
      <c r="AD171" s="69"/>
      <c r="AE171"/>
    </row>
    <row r="172" spans="1:31" s="1" customFormat="1" ht="12" customHeight="1" x14ac:dyDescent="0.15">
      <c r="A172" s="58" t="str">
        <f>A140</f>
        <v/>
      </c>
      <c r="B172" s="55"/>
      <c r="C172" s="229"/>
      <c r="D172" s="231"/>
      <c r="E172" s="210"/>
      <c r="F172" s="234"/>
      <c r="G172" s="207"/>
      <c r="H172" s="210"/>
      <c r="I172" s="213"/>
      <c r="J172" s="220"/>
      <c r="K172" s="223"/>
      <c r="L172" s="226"/>
      <c r="M172" s="223"/>
      <c r="N172" s="206"/>
      <c r="O172" s="207"/>
      <c r="P172" s="210"/>
      <c r="Q172" s="213"/>
      <c r="R172" s="216"/>
      <c r="S172" s="218"/>
      <c r="T172" s="197"/>
      <c r="U172" s="197"/>
      <c r="V172" s="200"/>
      <c r="W172" s="14">
        <v>2</v>
      </c>
      <c r="X172" s="13"/>
      <c r="Y172" s="13">
        <v>5</v>
      </c>
      <c r="Z172" s="13"/>
      <c r="AA172" s="13"/>
      <c r="AB172" s="13"/>
      <c r="AC172" s="15">
        <v>6</v>
      </c>
      <c r="AD172" s="9"/>
      <c r="AE172"/>
    </row>
    <row r="173" spans="1:31" s="1" customFormat="1" ht="12" customHeight="1" thickBot="1" x14ac:dyDescent="0.2">
      <c r="A173" s="58" t="str">
        <f>IF(A172="","",SUM(A171:A172))</f>
        <v/>
      </c>
      <c r="B173" s="55"/>
      <c r="C173" s="229"/>
      <c r="D173" s="231"/>
      <c r="E173" s="210"/>
      <c r="F173" s="234"/>
      <c r="G173" s="207"/>
      <c r="H173" s="210"/>
      <c r="I173" s="213"/>
      <c r="J173" s="220"/>
      <c r="K173" s="223"/>
      <c r="L173" s="226"/>
      <c r="M173" s="223"/>
      <c r="N173" s="197" t="str">
        <f ca="1">IF(A172="","",IF(INDIRECT("入力シート!P"&amp;(A173))="","",INDIRECT("入力シート!P"&amp;(A173))))</f>
        <v/>
      </c>
      <c r="O173" s="207"/>
      <c r="P173" s="210"/>
      <c r="Q173" s="213"/>
      <c r="R173" s="201" t="str">
        <f ca="1">IF(A172="","",IF(INDIRECT("入力シート!Q"&amp;(A173))="","",INDIRECT("入力シート!Q"&amp;(A173))))</f>
        <v/>
      </c>
      <c r="S173" s="203" t="str">
        <f>IF(A172="","",IF(N173="","",SUM(N173,R173)))</f>
        <v/>
      </c>
      <c r="T173" s="205" t="str">
        <f ca="1">IF(A172="","",IF(N173="","",IF(INDIRECT("入力シート!R"&amp;(A173))="通常者",ROUNDDOWN(S173*10/1000,0),0)))</f>
        <v/>
      </c>
      <c r="U173" s="197"/>
      <c r="V173" s="201"/>
      <c r="W173" s="14">
        <v>3</v>
      </c>
      <c r="X173" s="13"/>
      <c r="Y173" s="13">
        <v>5</v>
      </c>
      <c r="Z173" s="13"/>
      <c r="AA173" s="13"/>
      <c r="AB173" s="13"/>
      <c r="AC173" s="15">
        <v>7</v>
      </c>
      <c r="AD173" s="9"/>
      <c r="AE173"/>
    </row>
    <row r="174" spans="1:31" s="1" customFormat="1" ht="12" customHeight="1" x14ac:dyDescent="0.15">
      <c r="A174" s="58"/>
      <c r="B174" s="55"/>
      <c r="C174" s="230"/>
      <c r="D174" s="232"/>
      <c r="E174" s="211"/>
      <c r="F174" s="235"/>
      <c r="G174" s="208"/>
      <c r="H174" s="211"/>
      <c r="I174" s="214"/>
      <c r="J174" s="221"/>
      <c r="K174" s="224"/>
      <c r="L174" s="227"/>
      <c r="M174" s="224"/>
      <c r="N174" s="198"/>
      <c r="O174" s="208"/>
      <c r="P174" s="211"/>
      <c r="Q174" s="214"/>
      <c r="R174" s="202"/>
      <c r="S174" s="204"/>
      <c r="T174" s="198"/>
      <c r="U174" s="198"/>
      <c r="V174" s="202"/>
      <c r="W174" s="7">
        <v>4</v>
      </c>
      <c r="X174" s="10"/>
      <c r="Y174" s="6">
        <v>5</v>
      </c>
      <c r="Z174" s="68"/>
      <c r="AA174" s="68"/>
      <c r="AB174" s="68"/>
      <c r="AC174" s="6"/>
      <c r="AD174" s="70"/>
      <c r="AE174"/>
    </row>
    <row r="175" spans="1:31" s="1" customFormat="1" ht="12" customHeight="1" thickBot="1" x14ac:dyDescent="0.2">
      <c r="A175" s="58">
        <v>18</v>
      </c>
      <c r="B175" s="55"/>
      <c r="C175" s="228" t="s">
        <v>42</v>
      </c>
      <c r="D175" s="231" t="str">
        <f ca="1">IF(A176="","",IF(INDIRECT("入力シート!H"&amp;(A177))="","",IF(INDIRECT("入力シート!H"&amp;(A177))&lt;43586,4,5)))</f>
        <v/>
      </c>
      <c r="E175" s="209" t="str">
        <f ca="1">IF(A176="","",IF(INDIRECT("入力シート!H"&amp;(A177))="","",INDIRECT("入力シート!H"&amp;(A177))))</f>
        <v/>
      </c>
      <c r="F175" s="233" t="str">
        <f ca="1">IF(A176="","",IF(INDIRECT("入力シート!H"&amp;(A177))="","",INDIRECT("入力シート!H"&amp;(A177))))</f>
        <v/>
      </c>
      <c r="G175" s="207" t="str">
        <f ca="1">IF(A176="","",IF(INDIRECT("入力シート!I"&amp;(A177))="","",IF(INDIRECT("入力シート!I"&amp;(A177))&lt;43586,4,5)))</f>
        <v/>
      </c>
      <c r="H175" s="209" t="str">
        <f ca="1">IF(A176="","",IF(INDIRECT("入力シート!I"&amp;(A177))="","",INDIRECT("入力シート!I"&amp;(A177))))</f>
        <v/>
      </c>
      <c r="I175" s="212" t="str">
        <f ca="1">IF(A176="","",IF(INDIRECT("入力シート!I"&amp;(A177))="","",INDIRECT("入力シート!I"&amp;(A177))))</f>
        <v/>
      </c>
      <c r="J175" s="219" t="str">
        <f ca="1">IF(A176="","",IF(INDIRECT("入力シート!I"&amp;(A177))="","",INDIRECT("入力シート!I"&amp;(A177))))</f>
        <v/>
      </c>
      <c r="K175" s="222" t="str">
        <f t="shared" ref="K175" ca="1" si="30">IF(A176="","",IF(INDIRECT("入力シート!J"&amp;(A177))="","",INDIRECT("入力シート!J"&amp;(A177))))</f>
        <v/>
      </c>
      <c r="L175" s="225" t="str">
        <f ca="1">IF(A176="","",
IFERROR(IF(INDIRECT("入力シート!K"&amp;(A177))="","",
IF(INDIRECT("入力シート!K"&amp;(A177))&gt;159,"G",
IF(INDIRECT("入力シート!K"&amp;(A177))&gt;149,"F",
IF(INDIRECT("入力シート!K"&amp;(A177))&gt;139,"E",
IF(INDIRECT("入力シート!K"&amp;(A177))&gt;129,"D",
IF(INDIRECT("入力シート!K"&amp;(A177))&gt;119,"C",
IF(INDIRECT("入力シート!K"&amp;(A177))&gt;109,"B",
IF(INDIRECT("入力シート!K"&amp;(A177))&gt;99,"A",
"")))))))),""))</f>
        <v/>
      </c>
      <c r="M175" s="222" t="str">
        <f ca="1">IF(A176="","",
IFERROR(IF(INDIRECT("入力シート!K"&amp;(A177))="","",
IF(INDIRECT("入力シート!K"&amp;(A177))&gt;99,MOD(INDIRECT("入力シート!K"&amp;(A177)),10),INDIRECT("入力シート!K"&amp;(A177)))),""))</f>
        <v/>
      </c>
      <c r="N175" s="196" t="str">
        <f ca="1">IF(A176="","",IF(INDIRECT("入力シート!L"&amp;(A177))="","",INDIRECT("入力シート!L"&amp;(A177))))</f>
        <v/>
      </c>
      <c r="O175" s="207" t="str">
        <f ca="1">IF(A176="","",IF(INDIRECT("入力シート!M"&amp;(A177))="","",IF(INDIRECT("入力シート!M"&amp;(A177))&lt;43586,4,5)))</f>
        <v/>
      </c>
      <c r="P175" s="209" t="str">
        <f ca="1">IF(A176="","",IF(INDIRECT("入力シート!M"&amp;(A177))="","",INDIRECT("入力シート!M"&amp;(A177))))</f>
        <v/>
      </c>
      <c r="Q175" s="212" t="str">
        <f ca="1">IF(A176="","",IF(INDIRECT("入力シート!M"&amp;(A177))="","",INDIRECT("入力シート!M"&amp;(A177))))</f>
        <v/>
      </c>
      <c r="R175" s="215" t="str">
        <f ca="1">IF(A176="","",IF(INDIRECT("入力シート!N"&amp;(A177))="","",INDIRECT("入力シート!N"&amp;(A177))))</f>
        <v/>
      </c>
      <c r="S175" s="217" t="str">
        <f>IF(A176="","",IF(N175="","",SUM(N175,R175)))</f>
        <v/>
      </c>
      <c r="T175" s="196" t="str">
        <f ca="1">IF(A176="","",IF(N175="","",IF(INDIRECT("入力シート!O"&amp;(A177))="通常者",ROUNDDOWN(S175*10/1000,0),0)))</f>
        <v/>
      </c>
      <c r="U175" s="196" t="str">
        <f>IF(A176="","",IF(V175="","",IF(V175&gt;=1,"+",IF(V175=0," ","-"))))</f>
        <v/>
      </c>
      <c r="V175" s="199" t="str">
        <f>IF(A176="","",IF(AND(N177="",N175&gt;=1),T175,IF(N177="","",T175-T177)))</f>
        <v/>
      </c>
      <c r="W175" s="3">
        <v>1</v>
      </c>
      <c r="X175" s="12"/>
      <c r="Y175" s="3">
        <v>5</v>
      </c>
      <c r="Z175" s="8"/>
      <c r="AA175" s="8"/>
      <c r="AB175" s="8"/>
      <c r="AC175" s="3">
        <v>5</v>
      </c>
      <c r="AD175" s="69"/>
      <c r="AE175"/>
    </row>
    <row r="176" spans="1:31" s="1" customFormat="1" ht="12" customHeight="1" x14ac:dyDescent="0.15">
      <c r="A176" s="58" t="str">
        <f>A140</f>
        <v/>
      </c>
      <c r="B176" s="55"/>
      <c r="C176" s="229"/>
      <c r="D176" s="231"/>
      <c r="E176" s="210"/>
      <c r="F176" s="234"/>
      <c r="G176" s="207"/>
      <c r="H176" s="210"/>
      <c r="I176" s="213"/>
      <c r="J176" s="220"/>
      <c r="K176" s="223"/>
      <c r="L176" s="226"/>
      <c r="M176" s="223"/>
      <c r="N176" s="206"/>
      <c r="O176" s="207"/>
      <c r="P176" s="210"/>
      <c r="Q176" s="213"/>
      <c r="R176" s="216"/>
      <c r="S176" s="218"/>
      <c r="T176" s="197"/>
      <c r="U176" s="197"/>
      <c r="V176" s="200"/>
      <c r="W176" s="14">
        <v>2</v>
      </c>
      <c r="X176" s="13"/>
      <c r="Y176" s="13">
        <v>5</v>
      </c>
      <c r="Z176" s="13"/>
      <c r="AA176" s="13"/>
      <c r="AB176" s="13"/>
      <c r="AC176" s="15">
        <v>6</v>
      </c>
      <c r="AD176" s="9"/>
      <c r="AE176"/>
    </row>
    <row r="177" spans="1:31" s="1" customFormat="1" ht="12" customHeight="1" thickBot="1" x14ac:dyDescent="0.2">
      <c r="A177" s="58" t="str">
        <f>IF(A176="","",SUM(A175:A176))</f>
        <v/>
      </c>
      <c r="B177" s="55"/>
      <c r="C177" s="229"/>
      <c r="D177" s="231"/>
      <c r="E177" s="210"/>
      <c r="F177" s="234"/>
      <c r="G177" s="207"/>
      <c r="H177" s="210"/>
      <c r="I177" s="213"/>
      <c r="J177" s="220"/>
      <c r="K177" s="223"/>
      <c r="L177" s="226"/>
      <c r="M177" s="223"/>
      <c r="N177" s="197" t="str">
        <f ca="1">IF(A176="","",IF(INDIRECT("入力シート!P"&amp;(A177))="","",INDIRECT("入力シート!P"&amp;(A177))))</f>
        <v/>
      </c>
      <c r="O177" s="207"/>
      <c r="P177" s="210"/>
      <c r="Q177" s="213"/>
      <c r="R177" s="201" t="str">
        <f ca="1">IF(A176="","",IF(INDIRECT("入力シート!Q"&amp;(A177))="","",INDIRECT("入力シート!Q"&amp;(A177))))</f>
        <v/>
      </c>
      <c r="S177" s="203" t="str">
        <f>IF(A176="","",IF(N177="","",SUM(N177,R177)))</f>
        <v/>
      </c>
      <c r="T177" s="205" t="str">
        <f ca="1">IF(A176="","",IF(N177="","",IF(INDIRECT("入力シート!R"&amp;(A177))="通常者",ROUNDDOWN(S177*10/1000,0),0)))</f>
        <v/>
      </c>
      <c r="U177" s="197"/>
      <c r="V177" s="201"/>
      <c r="W177" s="14">
        <v>3</v>
      </c>
      <c r="X177" s="13"/>
      <c r="Y177" s="13">
        <v>5</v>
      </c>
      <c r="Z177" s="13"/>
      <c r="AA177" s="13"/>
      <c r="AB177" s="13"/>
      <c r="AC177" s="15">
        <v>7</v>
      </c>
      <c r="AD177" s="9"/>
      <c r="AE177"/>
    </row>
    <row r="178" spans="1:31" s="1" customFormat="1" ht="12" customHeight="1" x14ac:dyDescent="0.15">
      <c r="A178" s="58"/>
      <c r="B178" s="55"/>
      <c r="C178" s="230"/>
      <c r="D178" s="232"/>
      <c r="E178" s="211"/>
      <c r="F178" s="235"/>
      <c r="G178" s="208"/>
      <c r="H178" s="211"/>
      <c r="I178" s="214"/>
      <c r="J178" s="221"/>
      <c r="K178" s="224"/>
      <c r="L178" s="227"/>
      <c r="M178" s="224"/>
      <c r="N178" s="198"/>
      <c r="O178" s="208"/>
      <c r="P178" s="211"/>
      <c r="Q178" s="214"/>
      <c r="R178" s="202"/>
      <c r="S178" s="204"/>
      <c r="T178" s="198"/>
      <c r="U178" s="198"/>
      <c r="V178" s="202"/>
      <c r="W178" s="7">
        <v>4</v>
      </c>
      <c r="X178" s="10"/>
      <c r="Y178" s="6">
        <v>5</v>
      </c>
      <c r="Z178" s="68"/>
      <c r="AA178" s="68"/>
      <c r="AB178" s="68"/>
      <c r="AC178" s="6"/>
      <c r="AD178" s="70"/>
      <c r="AE178"/>
    </row>
    <row r="179" spans="1:31" s="1" customFormat="1" ht="12" customHeight="1" thickBot="1" x14ac:dyDescent="0.2">
      <c r="A179" s="58">
        <v>19</v>
      </c>
      <c r="B179" s="55"/>
      <c r="C179" s="228" t="s">
        <v>43</v>
      </c>
      <c r="D179" s="231" t="str">
        <f ca="1">IF(A180="","",IF(INDIRECT("入力シート!H"&amp;(A181))="","",IF(INDIRECT("入力シート!H"&amp;(A181))&lt;43586,4,5)))</f>
        <v/>
      </c>
      <c r="E179" s="209" t="str">
        <f ca="1">IF(A180="","",IF(INDIRECT("入力シート!H"&amp;(A181))="","",INDIRECT("入力シート!H"&amp;(A181))))</f>
        <v/>
      </c>
      <c r="F179" s="233" t="str">
        <f ca="1">IF(A180="","",IF(INDIRECT("入力シート!H"&amp;(A181))="","",INDIRECT("入力シート!H"&amp;(A181))))</f>
        <v/>
      </c>
      <c r="G179" s="207" t="str">
        <f ca="1">IF(A180="","",IF(INDIRECT("入力シート!I"&amp;(A181))="","",IF(INDIRECT("入力シート!I"&amp;(A181))&lt;43586,4,5)))</f>
        <v/>
      </c>
      <c r="H179" s="209" t="str">
        <f ca="1">IF(A180="","",IF(INDIRECT("入力シート!I"&amp;(A181))="","",INDIRECT("入力シート!I"&amp;(A181))))</f>
        <v/>
      </c>
      <c r="I179" s="212" t="str">
        <f ca="1">IF(A180="","",IF(INDIRECT("入力シート!I"&amp;(A181))="","",INDIRECT("入力シート!I"&amp;(A181))))</f>
        <v/>
      </c>
      <c r="J179" s="219" t="str">
        <f ca="1">IF(A180="","",IF(INDIRECT("入力シート!I"&amp;(A181))="","",INDIRECT("入力シート!I"&amp;(A181))))</f>
        <v/>
      </c>
      <c r="K179" s="222" t="str">
        <f t="shared" ref="K179" ca="1" si="31">IF(A180="","",IF(INDIRECT("入力シート!J"&amp;(A181))="","",INDIRECT("入力シート!J"&amp;(A181))))</f>
        <v/>
      </c>
      <c r="L179" s="225" t="str">
        <f ca="1">IF(A180="","",
IFERROR(IF(INDIRECT("入力シート!K"&amp;(A181))="","",
IF(INDIRECT("入力シート!K"&amp;(A181))&gt;159,"G",
IF(INDIRECT("入力シート!K"&amp;(A181))&gt;149,"F",
IF(INDIRECT("入力シート!K"&amp;(A181))&gt;139,"E",
IF(INDIRECT("入力シート!K"&amp;(A181))&gt;129,"D",
IF(INDIRECT("入力シート!K"&amp;(A181))&gt;119,"C",
IF(INDIRECT("入力シート!K"&amp;(A181))&gt;109,"B",
IF(INDIRECT("入力シート!K"&amp;(A181))&gt;99,"A",
"")))))))),""))</f>
        <v/>
      </c>
      <c r="M179" s="222" t="str">
        <f ca="1">IF(A180="","",
IFERROR(IF(INDIRECT("入力シート!K"&amp;(A181))="","",
IF(INDIRECT("入力シート!K"&amp;(A181))&gt;99,MOD(INDIRECT("入力シート!K"&amp;(A181)),10),INDIRECT("入力シート!K"&amp;(A181)))),""))</f>
        <v/>
      </c>
      <c r="N179" s="196" t="str">
        <f ca="1">IF(A180="","",IF(INDIRECT("入力シート!L"&amp;(A181))="","",INDIRECT("入力シート!L"&amp;(A181))))</f>
        <v/>
      </c>
      <c r="O179" s="207" t="str">
        <f ca="1">IF(A180="","",IF(INDIRECT("入力シート!M"&amp;(A181))="","",IF(INDIRECT("入力シート!M"&amp;(A181))&lt;43586,4,5)))</f>
        <v/>
      </c>
      <c r="P179" s="209" t="str">
        <f ca="1">IF(A180="","",IF(INDIRECT("入力シート!M"&amp;(A181))="","",INDIRECT("入力シート!M"&amp;(A181))))</f>
        <v/>
      </c>
      <c r="Q179" s="212" t="str">
        <f ca="1">IF(A180="","",IF(INDIRECT("入力シート!M"&amp;(A181))="","",INDIRECT("入力シート!M"&amp;(A181))))</f>
        <v/>
      </c>
      <c r="R179" s="215" t="str">
        <f ca="1">IF(A180="","",IF(INDIRECT("入力シート!N"&amp;(A181))="","",INDIRECT("入力シート!N"&amp;(A181))))</f>
        <v/>
      </c>
      <c r="S179" s="217" t="str">
        <f>IF(A180="","",IF(N179="","",SUM(N179,R179)))</f>
        <v/>
      </c>
      <c r="T179" s="196" t="str">
        <f ca="1">IF(A180="","",IF(N179="","",IF(INDIRECT("入力シート!O"&amp;(A181))="通常者",ROUNDDOWN(S179*10/1000,0),0)))</f>
        <v/>
      </c>
      <c r="U179" s="196" t="str">
        <f>IF(A180="","",IF(V179="","",IF(V179&gt;=1,"+",IF(V179=0," ","-"))))</f>
        <v/>
      </c>
      <c r="V179" s="199" t="str">
        <f>IF(A180="","",IF(AND(N181="",N179&gt;=1),T179,IF(N181="","",T179-T181)))</f>
        <v/>
      </c>
      <c r="W179" s="3">
        <v>1</v>
      </c>
      <c r="X179" s="12"/>
      <c r="Y179" s="3">
        <v>5</v>
      </c>
      <c r="Z179" s="8"/>
      <c r="AA179" s="8"/>
      <c r="AB179" s="8"/>
      <c r="AC179" s="3">
        <v>5</v>
      </c>
      <c r="AD179" s="69"/>
      <c r="AE179"/>
    </row>
    <row r="180" spans="1:31" s="1" customFormat="1" ht="12" customHeight="1" x14ac:dyDescent="0.15">
      <c r="A180" s="58" t="str">
        <f>A140</f>
        <v/>
      </c>
      <c r="B180" s="55"/>
      <c r="C180" s="229"/>
      <c r="D180" s="231"/>
      <c r="E180" s="210"/>
      <c r="F180" s="234"/>
      <c r="G180" s="207"/>
      <c r="H180" s="210"/>
      <c r="I180" s="213"/>
      <c r="J180" s="220"/>
      <c r="K180" s="223"/>
      <c r="L180" s="226"/>
      <c r="M180" s="223"/>
      <c r="N180" s="206"/>
      <c r="O180" s="207"/>
      <c r="P180" s="210"/>
      <c r="Q180" s="213"/>
      <c r="R180" s="216"/>
      <c r="S180" s="218"/>
      <c r="T180" s="197"/>
      <c r="U180" s="197"/>
      <c r="V180" s="200"/>
      <c r="W180" s="14">
        <v>2</v>
      </c>
      <c r="X180" s="13"/>
      <c r="Y180" s="13">
        <v>5</v>
      </c>
      <c r="Z180" s="13"/>
      <c r="AA180" s="13"/>
      <c r="AB180" s="13"/>
      <c r="AC180" s="15">
        <v>6</v>
      </c>
      <c r="AD180" s="9"/>
      <c r="AE180"/>
    </row>
    <row r="181" spans="1:31" s="1" customFormat="1" ht="12" customHeight="1" thickBot="1" x14ac:dyDescent="0.2">
      <c r="A181" s="58" t="str">
        <f>IF(A180="","",SUM(A179:A180))</f>
        <v/>
      </c>
      <c r="B181" s="55"/>
      <c r="C181" s="229"/>
      <c r="D181" s="231"/>
      <c r="E181" s="210"/>
      <c r="F181" s="234"/>
      <c r="G181" s="207"/>
      <c r="H181" s="210"/>
      <c r="I181" s="213"/>
      <c r="J181" s="220"/>
      <c r="K181" s="223"/>
      <c r="L181" s="226"/>
      <c r="M181" s="223"/>
      <c r="N181" s="197" t="str">
        <f ca="1">IF(A180="","",IF(INDIRECT("入力シート!P"&amp;(A181))="","",INDIRECT("入力シート!P"&amp;(A181))))</f>
        <v/>
      </c>
      <c r="O181" s="207"/>
      <c r="P181" s="210"/>
      <c r="Q181" s="213"/>
      <c r="R181" s="201" t="str">
        <f ca="1">IF(A180="","",IF(INDIRECT("入力シート!Q"&amp;(A181))="","",INDIRECT("入力シート!Q"&amp;(A181))))</f>
        <v/>
      </c>
      <c r="S181" s="203" t="str">
        <f>IF(A180="","",IF(N181="","",SUM(N181,R181)))</f>
        <v/>
      </c>
      <c r="T181" s="205" t="str">
        <f ca="1">IF(A180="","",IF(N181="","",IF(INDIRECT("入力シート!R"&amp;(A181))="通常者",ROUNDDOWN(S181*10/1000,0),0)))</f>
        <v/>
      </c>
      <c r="U181" s="197"/>
      <c r="V181" s="201"/>
      <c r="W181" s="14">
        <v>3</v>
      </c>
      <c r="X181" s="13"/>
      <c r="Y181" s="13">
        <v>5</v>
      </c>
      <c r="Z181" s="13"/>
      <c r="AA181" s="13"/>
      <c r="AB181" s="13"/>
      <c r="AC181" s="15">
        <v>7</v>
      </c>
      <c r="AD181" s="9"/>
      <c r="AE181"/>
    </row>
    <row r="182" spans="1:31" s="1" customFormat="1" ht="12" customHeight="1" x14ac:dyDescent="0.15">
      <c r="A182" s="58"/>
      <c r="B182" s="55"/>
      <c r="C182" s="230"/>
      <c r="D182" s="232"/>
      <c r="E182" s="211"/>
      <c r="F182" s="235"/>
      <c r="G182" s="208"/>
      <c r="H182" s="211"/>
      <c r="I182" s="214"/>
      <c r="J182" s="221"/>
      <c r="K182" s="224"/>
      <c r="L182" s="227"/>
      <c r="M182" s="224"/>
      <c r="N182" s="198"/>
      <c r="O182" s="208"/>
      <c r="P182" s="211"/>
      <c r="Q182" s="214"/>
      <c r="R182" s="202"/>
      <c r="S182" s="204"/>
      <c r="T182" s="198"/>
      <c r="U182" s="198"/>
      <c r="V182" s="202"/>
      <c r="W182" s="7">
        <v>4</v>
      </c>
      <c r="X182" s="10"/>
      <c r="Y182" s="6">
        <v>5</v>
      </c>
      <c r="Z182" s="68"/>
      <c r="AA182" s="68"/>
      <c r="AB182" s="68"/>
      <c r="AC182" s="6"/>
      <c r="AD182" s="70"/>
      <c r="AE182"/>
    </row>
    <row r="183" spans="1:31" s="1" customFormat="1" ht="12" customHeight="1" thickBot="1" x14ac:dyDescent="0.2">
      <c r="A183" s="58">
        <v>20</v>
      </c>
      <c r="B183" s="55"/>
      <c r="C183" s="228" t="s">
        <v>44</v>
      </c>
      <c r="D183" s="231" t="str">
        <f ca="1">IF(A184="","",IF(INDIRECT("入力シート!H"&amp;(A185))="","",IF(INDIRECT("入力シート!H"&amp;(A185))&lt;43586,4,5)))</f>
        <v/>
      </c>
      <c r="E183" s="209" t="str">
        <f ca="1">IF(A184="","",IF(INDIRECT("入力シート!H"&amp;(A185))="","",INDIRECT("入力シート!H"&amp;(A185))))</f>
        <v/>
      </c>
      <c r="F183" s="233" t="str">
        <f ca="1">IF(A184="","",IF(INDIRECT("入力シート!H"&amp;(A185))="","",INDIRECT("入力シート!H"&amp;(A185))))</f>
        <v/>
      </c>
      <c r="G183" s="207" t="str">
        <f ca="1">IF(A184="","",IF(INDIRECT("入力シート!I"&amp;(A185))="","",IF(INDIRECT("入力シート!I"&amp;(A185))&lt;43586,4,5)))</f>
        <v/>
      </c>
      <c r="H183" s="209" t="str">
        <f ca="1">IF(A184="","",IF(INDIRECT("入力シート!I"&amp;(A185))="","",INDIRECT("入力シート!I"&amp;(A185))))</f>
        <v/>
      </c>
      <c r="I183" s="212" t="str">
        <f ca="1">IF(A184="","",IF(INDIRECT("入力シート!I"&amp;(A185))="","",INDIRECT("入力シート!I"&amp;(A185))))</f>
        <v/>
      </c>
      <c r="J183" s="219" t="str">
        <f ca="1">IF(A184="","",IF(INDIRECT("入力シート!I"&amp;(A185))="","",INDIRECT("入力シート!I"&amp;(A185))))</f>
        <v/>
      </c>
      <c r="K183" s="222" t="str">
        <f t="shared" ref="K183" ca="1" si="32">IF(A184="","",IF(INDIRECT("入力シート!J"&amp;(A185))="","",INDIRECT("入力シート!J"&amp;(A185))))</f>
        <v/>
      </c>
      <c r="L183" s="225" t="str">
        <f ca="1">IF(A184="","",
IFERROR(IF(INDIRECT("入力シート!K"&amp;(A185))="","",
IF(INDIRECT("入力シート!K"&amp;(A185))&gt;159,"G",
IF(INDIRECT("入力シート!K"&amp;(A185))&gt;149,"F",
IF(INDIRECT("入力シート!K"&amp;(A185))&gt;139,"E",
IF(INDIRECT("入力シート!K"&amp;(A185))&gt;129,"D",
IF(INDIRECT("入力シート!K"&amp;(A185))&gt;119,"C",
IF(INDIRECT("入力シート!K"&amp;(A185))&gt;109,"B",
IF(INDIRECT("入力シート!K"&amp;(A185))&gt;99,"A",
"")))))))),""))</f>
        <v/>
      </c>
      <c r="M183" s="222" t="str">
        <f ca="1">IF(A184="","",
IFERROR(IF(INDIRECT("入力シート!K"&amp;(A185))="","",
IF(INDIRECT("入力シート!K"&amp;(A185))&gt;99,MOD(INDIRECT("入力シート!K"&amp;(A185)),10),INDIRECT("入力シート!K"&amp;(A185)))),""))</f>
        <v/>
      </c>
      <c r="N183" s="196" t="str">
        <f ca="1">IF(A184="","",IF(INDIRECT("入力シート!L"&amp;(A185))="","",INDIRECT("入力シート!L"&amp;(A185))))</f>
        <v/>
      </c>
      <c r="O183" s="207" t="str">
        <f ca="1">IF(A184="","",IF(INDIRECT("入力シート!M"&amp;(A185))="","",IF(INDIRECT("入力シート!M"&amp;(A185))&lt;43586,4,5)))</f>
        <v/>
      </c>
      <c r="P183" s="209" t="str">
        <f ca="1">IF(A184="","",IF(INDIRECT("入力シート!M"&amp;(A185))="","",INDIRECT("入力シート!M"&amp;(A185))))</f>
        <v/>
      </c>
      <c r="Q183" s="212" t="str">
        <f ca="1">IF(A184="","",IF(INDIRECT("入力シート!M"&amp;(A185))="","",INDIRECT("入力シート!M"&amp;(A185))))</f>
        <v/>
      </c>
      <c r="R183" s="215" t="str">
        <f ca="1">IF(A184="","",IF(INDIRECT("入力シート!N"&amp;(A185))="","",INDIRECT("入力シート!N"&amp;(A185))))</f>
        <v/>
      </c>
      <c r="S183" s="217" t="str">
        <f>IF(A184="","",IF(N183="","",SUM(N183,R183)))</f>
        <v/>
      </c>
      <c r="T183" s="196" t="str">
        <f ca="1">IF(A184="","",IF(N183="","",IF(INDIRECT("入力シート!O"&amp;(A185))="通常者",ROUNDDOWN(S183*10/1000,0),0)))</f>
        <v/>
      </c>
      <c r="U183" s="196" t="str">
        <f>IF(A184="","",IF(V183="","",IF(V183&gt;=1,"+",IF(V183=0," ","-"))))</f>
        <v/>
      </c>
      <c r="V183" s="199" t="str">
        <f>IF(A184="","",IF(AND(N185="",N183&gt;=1),T183,IF(N185="","",T183-T185)))</f>
        <v/>
      </c>
      <c r="W183" s="3">
        <v>1</v>
      </c>
      <c r="X183" s="12"/>
      <c r="Y183" s="3">
        <v>5</v>
      </c>
      <c r="Z183" s="8"/>
      <c r="AA183" s="8"/>
      <c r="AB183" s="8"/>
      <c r="AC183" s="3">
        <v>5</v>
      </c>
      <c r="AD183" s="69"/>
      <c r="AE183"/>
    </row>
    <row r="184" spans="1:31" s="1" customFormat="1" ht="12" customHeight="1" x14ac:dyDescent="0.15">
      <c r="A184" s="58" t="str">
        <f>A140</f>
        <v/>
      </c>
      <c r="B184" s="55"/>
      <c r="C184" s="229"/>
      <c r="D184" s="231"/>
      <c r="E184" s="210"/>
      <c r="F184" s="234"/>
      <c r="G184" s="207"/>
      <c r="H184" s="210"/>
      <c r="I184" s="213"/>
      <c r="J184" s="220"/>
      <c r="K184" s="223"/>
      <c r="L184" s="226"/>
      <c r="M184" s="223"/>
      <c r="N184" s="206"/>
      <c r="O184" s="207"/>
      <c r="P184" s="210"/>
      <c r="Q184" s="213"/>
      <c r="R184" s="216"/>
      <c r="S184" s="218"/>
      <c r="T184" s="197"/>
      <c r="U184" s="197"/>
      <c r="V184" s="200"/>
      <c r="W184" s="14">
        <v>2</v>
      </c>
      <c r="X184" s="13"/>
      <c r="Y184" s="13">
        <v>5</v>
      </c>
      <c r="Z184" s="13"/>
      <c r="AA184" s="13"/>
      <c r="AB184" s="13"/>
      <c r="AC184" s="15">
        <v>6</v>
      </c>
      <c r="AD184" s="9"/>
      <c r="AE184"/>
    </row>
    <row r="185" spans="1:31" s="1" customFormat="1" ht="12" customHeight="1" thickBot="1" x14ac:dyDescent="0.2">
      <c r="A185" s="58" t="str">
        <f>IF(A184="","",SUM(A183:A184))</f>
        <v/>
      </c>
      <c r="B185" s="55"/>
      <c r="C185" s="229"/>
      <c r="D185" s="231"/>
      <c r="E185" s="210"/>
      <c r="F185" s="234"/>
      <c r="G185" s="207"/>
      <c r="H185" s="210"/>
      <c r="I185" s="213"/>
      <c r="J185" s="220"/>
      <c r="K185" s="223"/>
      <c r="L185" s="226"/>
      <c r="M185" s="223"/>
      <c r="N185" s="197" t="str">
        <f ca="1">IF(A184="","",IF(INDIRECT("入力シート!P"&amp;(A185))="","",INDIRECT("入力シート!P"&amp;(A185))))</f>
        <v/>
      </c>
      <c r="O185" s="207"/>
      <c r="P185" s="210"/>
      <c r="Q185" s="213"/>
      <c r="R185" s="201" t="str">
        <f ca="1">IF(A184="","",IF(INDIRECT("入力シート!Q"&amp;(A185))="","",INDIRECT("入力シート!Q"&amp;(A185))))</f>
        <v/>
      </c>
      <c r="S185" s="203" t="str">
        <f>IF(A184="","",IF(N185="","",SUM(N185,R185)))</f>
        <v/>
      </c>
      <c r="T185" s="205" t="str">
        <f ca="1">IF(A184="","",IF(N185="","",IF(INDIRECT("入力シート!R"&amp;(A185))="通常者",ROUNDDOWN(S185*10/1000,0),0)))</f>
        <v/>
      </c>
      <c r="U185" s="197"/>
      <c r="V185" s="201"/>
      <c r="W185" s="14">
        <v>3</v>
      </c>
      <c r="X185" s="13"/>
      <c r="Y185" s="13">
        <v>5</v>
      </c>
      <c r="Z185" s="13"/>
      <c r="AA185" s="13"/>
      <c r="AB185" s="13"/>
      <c r="AC185" s="15">
        <v>7</v>
      </c>
      <c r="AD185" s="9"/>
      <c r="AE185"/>
    </row>
    <row r="186" spans="1:31" s="1" customFormat="1" ht="12" customHeight="1" x14ac:dyDescent="0.15">
      <c r="A186" s="58"/>
      <c r="B186" s="55"/>
      <c r="C186" s="230"/>
      <c r="D186" s="232"/>
      <c r="E186" s="211"/>
      <c r="F186" s="235"/>
      <c r="G186" s="208"/>
      <c r="H186" s="211"/>
      <c r="I186" s="214"/>
      <c r="J186" s="221"/>
      <c r="K186" s="224"/>
      <c r="L186" s="227"/>
      <c r="M186" s="224"/>
      <c r="N186" s="198"/>
      <c r="O186" s="208"/>
      <c r="P186" s="211"/>
      <c r="Q186" s="214"/>
      <c r="R186" s="202"/>
      <c r="S186" s="204"/>
      <c r="T186" s="198"/>
      <c r="U186" s="198"/>
      <c r="V186" s="202"/>
      <c r="W186" s="7">
        <v>4</v>
      </c>
      <c r="X186" s="10"/>
      <c r="Y186" s="6">
        <v>5</v>
      </c>
      <c r="Z186" s="68"/>
      <c r="AA186" s="68"/>
      <c r="AB186" s="68"/>
      <c r="AC186" s="6"/>
      <c r="AD186" s="70"/>
      <c r="AE186"/>
    </row>
    <row r="187" spans="1:31" s="18" customFormat="1" ht="20.100000000000001" customHeight="1" thickBot="1" x14ac:dyDescent="0.2">
      <c r="A187" s="59"/>
      <c r="B187" s="55"/>
      <c r="C187" s="22"/>
      <c r="D187" s="23"/>
      <c r="E187" s="19"/>
      <c r="F187" s="24"/>
      <c r="G187" s="23"/>
      <c r="H187" s="19"/>
      <c r="I187" s="24"/>
      <c r="J187" s="24"/>
      <c r="K187" s="19"/>
      <c r="L187" s="19"/>
      <c r="M187" s="19"/>
      <c r="N187" s="19"/>
      <c r="O187" s="23"/>
      <c r="P187" s="24"/>
      <c r="Q187" s="24"/>
      <c r="R187" s="19"/>
      <c r="S187" s="19"/>
      <c r="T187" s="19"/>
      <c r="U187" s="19"/>
      <c r="V187" s="19"/>
      <c r="W187" s="54"/>
      <c r="X187" s="54"/>
      <c r="Y187" s="54"/>
      <c r="Z187" s="54"/>
      <c r="AA187" s="54"/>
      <c r="AB187" s="54"/>
      <c r="AC187" s="54"/>
      <c r="AD187" s="54"/>
      <c r="AE187" s="17"/>
    </row>
    <row r="188" spans="1:31" s="1" customFormat="1" ht="30" customHeight="1" thickBot="1" x14ac:dyDescent="0.2">
      <c r="A188" s="56"/>
      <c r="B188" s="55"/>
      <c r="C188" s="22"/>
      <c r="D188" s="20"/>
      <c r="E188" s="4"/>
      <c r="F188" s="5"/>
      <c r="G188" s="20"/>
      <c r="H188" s="4"/>
      <c r="I188" s="5"/>
      <c r="J188" s="5"/>
      <c r="K188" s="4"/>
      <c r="L188" s="4"/>
      <c r="M188" s="4"/>
      <c r="N188" s="19"/>
      <c r="O188" s="23"/>
      <c r="P188" s="24"/>
      <c r="Q188" s="24"/>
      <c r="R188" s="19"/>
      <c r="S188" s="2"/>
      <c r="T188" s="2"/>
      <c r="U188" s="189" t="s">
        <v>66</v>
      </c>
      <c r="V188" s="190"/>
      <c r="W188" s="54"/>
      <c r="X188" s="54"/>
      <c r="Y188" s="54"/>
      <c r="Z188" s="36"/>
      <c r="AA188" s="36"/>
      <c r="AB188" s="36"/>
      <c r="AC188" s="36"/>
      <c r="AD188" s="36"/>
      <c r="AE188" s="21"/>
    </row>
    <row r="189" spans="1:31" s="18" customFormat="1" ht="30" customHeight="1" x14ac:dyDescent="0.15">
      <c r="A189" s="59"/>
      <c r="B189" s="55"/>
      <c r="C189" s="22"/>
      <c r="D189" s="23"/>
      <c r="E189" s="19"/>
      <c r="F189" s="24"/>
      <c r="G189" s="23"/>
      <c r="H189" s="19"/>
      <c r="I189" s="24"/>
      <c r="J189" s="24"/>
      <c r="K189" s="19"/>
      <c r="L189" s="19"/>
      <c r="M189" s="19"/>
      <c r="N189" s="191"/>
      <c r="O189" s="191"/>
      <c r="P189" s="191"/>
      <c r="Q189" s="191"/>
      <c r="R189" s="191"/>
      <c r="S189" s="25"/>
      <c r="T189" s="25"/>
      <c r="U189" s="192" t="str">
        <f>IF(A140="","",SUM(V139,V143,V147,V151,V155,V159,V163,V167,V171,V175,V179,V183))</f>
        <v/>
      </c>
      <c r="V189" s="193"/>
      <c r="W189" s="54"/>
      <c r="X189" s="54"/>
      <c r="Y189" s="54"/>
      <c r="Z189" s="25"/>
      <c r="AA189" s="37"/>
      <c r="AB189" s="37"/>
      <c r="AC189" s="37"/>
      <c r="AD189" s="37"/>
      <c r="AE189" s="21"/>
    </row>
    <row r="190" spans="1:31" s="18" customFormat="1" ht="30" customHeight="1" thickBot="1" x14ac:dyDescent="0.2">
      <c r="A190" s="59"/>
      <c r="B190" s="55"/>
      <c r="C190" s="22"/>
      <c r="D190" s="23"/>
      <c r="E190" s="19"/>
      <c r="F190" s="24"/>
      <c r="G190" s="23"/>
      <c r="H190" s="19"/>
      <c r="I190" s="24"/>
      <c r="J190" s="24"/>
      <c r="K190" s="19"/>
      <c r="L190" s="19"/>
      <c r="M190" s="19"/>
      <c r="N190" s="191"/>
      <c r="O190" s="191"/>
      <c r="P190" s="191"/>
      <c r="Q190" s="191"/>
      <c r="R190" s="191"/>
      <c r="S190" s="25"/>
      <c r="T190" s="25"/>
      <c r="U190" s="194"/>
      <c r="V190" s="195"/>
      <c r="W190" s="54"/>
      <c r="X190" s="54"/>
      <c r="Y190" s="54"/>
      <c r="Z190" s="37"/>
      <c r="AA190" s="37"/>
      <c r="AB190" s="37"/>
      <c r="AC190" s="37"/>
      <c r="AD190" s="37"/>
      <c r="AE190" s="21"/>
    </row>
    <row r="191" spans="1:31" ht="20.100000000000001" customHeight="1" x14ac:dyDescent="0.15">
      <c r="A191" s="57">
        <f>A128+1</f>
        <v>4</v>
      </c>
      <c r="B191" s="55"/>
      <c r="C191" s="298" t="s">
        <v>65</v>
      </c>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row>
    <row r="192" spans="1:31" ht="20.100000000000001" customHeight="1" x14ac:dyDescent="0.15">
      <c r="B192" s="55"/>
      <c r="C192" s="1"/>
      <c r="D192" s="1"/>
      <c r="E192" s="1"/>
      <c r="F192" s="1"/>
      <c r="G192" s="1"/>
      <c r="H192" s="1"/>
      <c r="I192" s="1"/>
      <c r="J192" s="1"/>
      <c r="K192" s="1"/>
      <c r="L192" s="1"/>
      <c r="M192" s="1"/>
      <c r="N192" s="1"/>
      <c r="O192" s="1"/>
      <c r="P192" s="1"/>
      <c r="Q192" s="1"/>
      <c r="R192" s="1"/>
      <c r="S192" s="1"/>
      <c r="T192" s="1"/>
      <c r="U192" s="1"/>
      <c r="V192" s="1"/>
    </row>
    <row r="193" spans="1:31" ht="20.100000000000001" customHeight="1" x14ac:dyDescent="0.15">
      <c r="B193" s="55"/>
      <c r="C193" s="1"/>
      <c r="D193" s="299" t="s">
        <v>23</v>
      </c>
      <c r="E193" s="299"/>
      <c r="F193" s="299"/>
      <c r="G193" s="299"/>
      <c r="H193" s="299"/>
      <c r="I193" s="299"/>
      <c r="J193" s="299"/>
      <c r="K193" s="299"/>
      <c r="L193" s="299"/>
      <c r="M193" s="299"/>
      <c r="N193" s="299"/>
      <c r="O193" s="299" t="s">
        <v>10</v>
      </c>
      <c r="P193" s="299"/>
      <c r="Q193" s="299"/>
      <c r="R193" s="299" t="s">
        <v>21</v>
      </c>
      <c r="S193" s="299"/>
      <c r="T193" s="300" t="s">
        <v>154</v>
      </c>
      <c r="U193" s="301"/>
      <c r="V193" s="301"/>
      <c r="W193" s="287" t="s">
        <v>24</v>
      </c>
      <c r="X193" s="302"/>
      <c r="Y193" s="302"/>
      <c r="Z193" s="302"/>
      <c r="AA193" s="302"/>
      <c r="AB193" s="302"/>
      <c r="AC193" s="302"/>
      <c r="AD193" s="303"/>
    </row>
    <row r="194" spans="1:31" ht="20.100000000000001" customHeight="1" x14ac:dyDescent="0.15">
      <c r="B194" s="55"/>
      <c r="C194" s="1"/>
      <c r="D194" s="276" t="str">
        <f ca="1">IF(A203="","",IF(INDIRECT("入力シート!V"&amp;(A204))="","",IF(入力シート!C$7="","",入力シート!C$7)))</f>
        <v/>
      </c>
      <c r="E194" s="276"/>
      <c r="F194" s="276"/>
      <c r="G194" s="276"/>
      <c r="H194" s="276"/>
      <c r="I194" s="276"/>
      <c r="J194" s="276"/>
      <c r="K194" s="276"/>
      <c r="L194" s="276"/>
      <c r="M194" s="276"/>
      <c r="N194" s="276"/>
      <c r="O194" s="79" t="str">
        <f ca="1">IF(A203="","",IF(INDIRECT("入力シート!V"&amp;(A204))="","",IF(入力シート!C$8="","",入力シート!C$8)))</f>
        <v/>
      </c>
      <c r="P194" s="277" t="str">
        <f ca="1">IF(A203="","",IF(INDIRECT("入力シート!V"&amp;(A204))="","",IF(入力シート!D$8="","",入力シート!D$8)))</f>
        <v/>
      </c>
      <c r="Q194" s="278"/>
      <c r="R194" s="278" t="str">
        <f ca="1">IF(A203="","",IF(INDIRECT("入力シート!C"&amp;(A204))="","",INDIRECT("入力シート!C"&amp;(A204))))</f>
        <v/>
      </c>
      <c r="S194" s="278"/>
      <c r="T194" s="279" t="str">
        <f ca="1">IF(A203="","",IF(INDIRECT("入力シート!C"&amp;(A204+1))="","",INDIRECT("入力シート!C"&amp;(A204+1))))</f>
        <v/>
      </c>
      <c r="U194" s="279"/>
      <c r="V194" s="279"/>
      <c r="W194" s="280" t="str">
        <f ca="1">IF(A203="","",IF(INDIRECT("入力シート!C"&amp;(A204+2))="","",INDIRECT("入力シート!C"&amp;(A204+2))))</f>
        <v/>
      </c>
      <c r="X194" s="281"/>
      <c r="Y194" s="281"/>
      <c r="Z194" s="281"/>
      <c r="AA194" s="281"/>
      <c r="AB194" s="281"/>
      <c r="AC194" s="281"/>
      <c r="AD194" s="282"/>
    </row>
    <row r="195" spans="1:31" s="1" customFormat="1" ht="20.100000000000001" customHeight="1" x14ac:dyDescent="0.15">
      <c r="A195" s="56"/>
      <c r="B195" s="55"/>
      <c r="C195" s="283" t="s">
        <v>45</v>
      </c>
      <c r="D195" s="287" t="s">
        <v>22</v>
      </c>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9"/>
    </row>
    <row r="196" spans="1:31" s="1" customFormat="1" ht="20.100000000000001" customHeight="1" x14ac:dyDescent="0.15">
      <c r="A196" s="56"/>
      <c r="B196" s="55"/>
      <c r="C196" s="284"/>
      <c r="D196" s="280" t="str">
        <f ca="1">IF(A203="","",IF(INDIRECT("入力シート!C"&amp;(A204+3))="","",INDIRECT("入力シート!C"&amp;(A204+3))))</f>
        <v/>
      </c>
      <c r="E196" s="290"/>
      <c r="F196" s="290"/>
      <c r="G196" s="290"/>
      <c r="H196" s="290"/>
      <c r="I196" s="290"/>
      <c r="J196" s="290"/>
      <c r="K196" s="290"/>
      <c r="L196" s="290"/>
      <c r="M196" s="290"/>
      <c r="N196" s="290"/>
      <c r="O196" s="290"/>
      <c r="P196" s="290"/>
      <c r="Q196" s="290"/>
      <c r="R196" s="290"/>
      <c r="S196" s="290"/>
      <c r="T196" s="290"/>
      <c r="U196" s="290"/>
      <c r="V196" s="290"/>
      <c r="W196" s="290"/>
      <c r="X196" s="290"/>
      <c r="Y196" s="290"/>
      <c r="Z196" s="290"/>
      <c r="AA196" s="290"/>
      <c r="AB196" s="290"/>
      <c r="AC196" s="290"/>
      <c r="AD196" s="291"/>
    </row>
    <row r="197" spans="1:31" s="1" customFormat="1" ht="20.100000000000001" customHeight="1" x14ac:dyDescent="0.15">
      <c r="A197" s="56"/>
      <c r="B197" s="55"/>
      <c r="C197" s="285"/>
      <c r="D197" s="236" t="s">
        <v>15</v>
      </c>
      <c r="E197" s="237"/>
      <c r="F197" s="237"/>
      <c r="G197" s="237"/>
      <c r="H197" s="237"/>
      <c r="I197" s="237"/>
      <c r="J197" s="237"/>
      <c r="K197" s="237"/>
      <c r="L197" s="237"/>
      <c r="M197" s="237"/>
      <c r="N197" s="237"/>
      <c r="O197" s="237"/>
      <c r="P197" s="237"/>
      <c r="Q197" s="237"/>
      <c r="R197" s="238"/>
      <c r="S197" s="236" t="s">
        <v>17</v>
      </c>
      <c r="T197" s="237"/>
      <c r="U197" s="237"/>
      <c r="V197" s="238"/>
      <c r="W197" s="236" t="s">
        <v>47</v>
      </c>
      <c r="X197" s="237"/>
      <c r="Y197" s="237"/>
      <c r="Z197" s="237"/>
      <c r="AA197" s="237"/>
      <c r="AB197" s="237"/>
      <c r="AC197" s="237"/>
      <c r="AD197" s="238"/>
    </row>
    <row r="198" spans="1:31" s="1" customFormat="1" ht="20.100000000000001" customHeight="1" x14ac:dyDescent="0.15">
      <c r="A198" s="56"/>
      <c r="B198" s="55"/>
      <c r="C198" s="285"/>
      <c r="D198" s="239" t="s">
        <v>11</v>
      </c>
      <c r="E198" s="240"/>
      <c r="F198" s="241"/>
      <c r="G198" s="242" t="s">
        <v>3</v>
      </c>
      <c r="H198" s="243"/>
      <c r="I198" s="243"/>
      <c r="J198" s="244"/>
      <c r="K198" s="243" t="s">
        <v>4</v>
      </c>
      <c r="L198" s="243"/>
      <c r="M198" s="243"/>
      <c r="N198" s="249" t="s">
        <v>6</v>
      </c>
      <c r="O198" s="251" t="s">
        <v>5</v>
      </c>
      <c r="P198" s="251"/>
      <c r="Q198" s="251"/>
      <c r="R198" s="61" t="s">
        <v>5</v>
      </c>
      <c r="S198" s="27" t="s">
        <v>19</v>
      </c>
      <c r="T198" s="34" t="s">
        <v>48</v>
      </c>
      <c r="U198" s="252" t="s">
        <v>16</v>
      </c>
      <c r="V198" s="253"/>
      <c r="W198" s="258" t="s">
        <v>10</v>
      </c>
      <c r="X198" s="259"/>
      <c r="Y198" s="264" t="s">
        <v>26</v>
      </c>
      <c r="Z198" s="259"/>
      <c r="AA198" s="259"/>
      <c r="AB198" s="265"/>
      <c r="AC198" s="259" t="s">
        <v>10</v>
      </c>
      <c r="AD198" s="270"/>
      <c r="AE198" s="11"/>
    </row>
    <row r="199" spans="1:31" s="1" customFormat="1" ht="20.100000000000001" customHeight="1" x14ac:dyDescent="0.15">
      <c r="A199" s="56"/>
      <c r="B199" s="55"/>
      <c r="C199" s="285"/>
      <c r="D199" s="271" t="s">
        <v>20</v>
      </c>
      <c r="E199" s="272"/>
      <c r="F199" s="273"/>
      <c r="G199" s="245"/>
      <c r="H199" s="246"/>
      <c r="I199" s="246"/>
      <c r="J199" s="247"/>
      <c r="K199" s="248"/>
      <c r="L199" s="248"/>
      <c r="M199" s="248"/>
      <c r="N199" s="250"/>
      <c r="O199" s="274" t="s">
        <v>14</v>
      </c>
      <c r="P199" s="274"/>
      <c r="Q199" s="274"/>
      <c r="R199" s="66" t="s">
        <v>6</v>
      </c>
      <c r="S199" s="28" t="s">
        <v>18</v>
      </c>
      <c r="T199" s="35" t="s">
        <v>49</v>
      </c>
      <c r="U199" s="254"/>
      <c r="V199" s="255"/>
      <c r="W199" s="260"/>
      <c r="X199" s="261"/>
      <c r="Y199" s="266"/>
      <c r="Z199" s="261"/>
      <c r="AA199" s="261"/>
      <c r="AB199" s="267"/>
      <c r="AC199" s="261" t="s">
        <v>25</v>
      </c>
      <c r="AD199" s="275"/>
      <c r="AE199" s="11"/>
    </row>
    <row r="200" spans="1:31" s="1" customFormat="1" ht="20.100000000000001" customHeight="1" x14ac:dyDescent="0.15">
      <c r="A200" s="56"/>
      <c r="B200" s="55"/>
      <c r="C200" s="285"/>
      <c r="D200" s="62" t="s">
        <v>0</v>
      </c>
      <c r="E200" s="292" t="s">
        <v>0</v>
      </c>
      <c r="F200" s="292" t="s">
        <v>2</v>
      </c>
      <c r="G200" s="64" t="s">
        <v>0</v>
      </c>
      <c r="H200" s="292" t="s">
        <v>0</v>
      </c>
      <c r="I200" s="292" t="s">
        <v>2</v>
      </c>
      <c r="J200" s="292" t="s">
        <v>7</v>
      </c>
      <c r="K200" s="248"/>
      <c r="L200" s="248"/>
      <c r="M200" s="248"/>
      <c r="N200" s="29" t="s">
        <v>13</v>
      </c>
      <c r="O200" s="64" t="s">
        <v>0</v>
      </c>
      <c r="P200" s="292" t="s">
        <v>0</v>
      </c>
      <c r="Q200" s="292" t="s">
        <v>2</v>
      </c>
      <c r="R200" s="81" t="s">
        <v>13</v>
      </c>
      <c r="S200" s="30" t="s">
        <v>13</v>
      </c>
      <c r="T200" s="29" t="s">
        <v>13</v>
      </c>
      <c r="U200" s="254"/>
      <c r="V200" s="255"/>
      <c r="W200" s="260"/>
      <c r="X200" s="261"/>
      <c r="Y200" s="266"/>
      <c r="Z200" s="261"/>
      <c r="AA200" s="261"/>
      <c r="AB200" s="267"/>
      <c r="AC200" s="294" t="s">
        <v>8</v>
      </c>
      <c r="AD200" s="296" t="s">
        <v>9</v>
      </c>
      <c r="AE200" s="11"/>
    </row>
    <row r="201" spans="1:31" s="1" customFormat="1" ht="20.100000000000001" customHeight="1" x14ac:dyDescent="0.15">
      <c r="A201" s="56"/>
      <c r="B201" s="55"/>
      <c r="C201" s="286"/>
      <c r="D201" s="26" t="s">
        <v>1</v>
      </c>
      <c r="E201" s="304"/>
      <c r="F201" s="304"/>
      <c r="G201" s="63" t="s">
        <v>1</v>
      </c>
      <c r="H201" s="304"/>
      <c r="I201" s="293"/>
      <c r="J201" s="293"/>
      <c r="K201" s="248"/>
      <c r="L201" s="248"/>
      <c r="M201" s="248"/>
      <c r="N201" s="80" t="s">
        <v>12</v>
      </c>
      <c r="O201" s="60" t="s">
        <v>1</v>
      </c>
      <c r="P201" s="304"/>
      <c r="Q201" s="293"/>
      <c r="R201" s="82" t="s">
        <v>12</v>
      </c>
      <c r="S201" s="28" t="s">
        <v>12</v>
      </c>
      <c r="T201" s="29" t="s">
        <v>12</v>
      </c>
      <c r="U201" s="256"/>
      <c r="V201" s="257"/>
      <c r="W201" s="262"/>
      <c r="X201" s="263"/>
      <c r="Y201" s="268"/>
      <c r="Z201" s="263"/>
      <c r="AA201" s="263"/>
      <c r="AB201" s="269"/>
      <c r="AC201" s="295"/>
      <c r="AD201" s="297"/>
      <c r="AE201" s="11"/>
    </row>
    <row r="202" spans="1:31" s="1" customFormat="1" ht="12" customHeight="1" thickBot="1" x14ac:dyDescent="0.2">
      <c r="A202" s="58">
        <v>9</v>
      </c>
      <c r="B202" s="55"/>
      <c r="C202" s="228" t="s">
        <v>34</v>
      </c>
      <c r="D202" s="231" t="str">
        <f ca="1">IF(A203="","",IF(INDIRECT("入力シート!H"&amp;(A204))="","",IF(INDIRECT("入力シート!H"&amp;(A204))&lt;43586,4,5)))</f>
        <v/>
      </c>
      <c r="E202" s="209" t="str">
        <f ca="1">IF(A203="","",IF(INDIRECT("入力シート!H"&amp;(A204))="","",INDIRECT("入力シート!H"&amp;(A204))))</f>
        <v/>
      </c>
      <c r="F202" s="233" t="str">
        <f ca="1">IF(A203="","",IF(INDIRECT("入力シート!H"&amp;(A204))="","",INDIRECT("入力シート!H"&amp;(A204))))</f>
        <v/>
      </c>
      <c r="G202" s="207" t="str">
        <f ca="1">IF(A203="","",IF(INDIRECT("入力シート!I"&amp;(A204))="","",IF(INDIRECT("入力シート!I"&amp;(A204))&lt;43586,4,5)))</f>
        <v/>
      </c>
      <c r="H202" s="209" t="str">
        <f ca="1">IF(A203="","",IF(INDIRECT("入力シート!I"&amp;(A204))="","",INDIRECT("入力シート!I"&amp;(A204))))</f>
        <v/>
      </c>
      <c r="I202" s="212" t="str">
        <f ca="1">IF(A203="","",IF(INDIRECT("入力シート!I"&amp;(A204))="","",INDIRECT("入力シート!I"&amp;(A204))))</f>
        <v/>
      </c>
      <c r="J202" s="219" t="str">
        <f ca="1">IF(A203="","",IF(INDIRECT("入力シート!I"&amp;(A204))="","",INDIRECT("入力シート!I"&amp;(A204))))</f>
        <v/>
      </c>
      <c r="K202" s="222" t="str">
        <f ca="1">IF(A203="","",IF(INDIRECT("入力シート!J"&amp;(A204))="","",INDIRECT("入力シート!J"&amp;(A204))))</f>
        <v/>
      </c>
      <c r="L202" s="225" t="str">
        <f ca="1">IF(A203="","",
IFERROR(IF(INDIRECT("入力シート!K"&amp;(A204))="","",
IF(INDIRECT("入力シート!K"&amp;(A204))&gt;159,"G",
IF(INDIRECT("入力シート!K"&amp;(A204))&gt;149,"F",
IF(INDIRECT("入力シート!K"&amp;(A204))&gt;139,"E",
IF(INDIRECT("入力シート!K"&amp;(A204))&gt;129,"D",
IF(INDIRECT("入力シート!K"&amp;(A204))&gt;119,"C",
IF(INDIRECT("入力シート!K"&amp;(A204))&gt;109,"B",
IF(INDIRECT("入力シート!K"&amp;(A204))&gt;99,"A",
"")))))))),""))</f>
        <v/>
      </c>
      <c r="M202" s="222" t="str">
        <f ca="1">IF(A203="","",
IFERROR(IF(INDIRECT("入力シート!K"&amp;(A204))="","",
IF(INDIRECT("入力シート!K"&amp;(A204))&gt;99,MOD(INDIRECT("入力シート!K"&amp;(A204)),10),INDIRECT("入力シート!K"&amp;(A204)))),""))</f>
        <v/>
      </c>
      <c r="N202" s="196" t="str">
        <f ca="1">IF(A203="","",IF(INDIRECT("入力シート!L"&amp;(A204))="","",INDIRECT("入力シート!L"&amp;(A204))))</f>
        <v/>
      </c>
      <c r="O202" s="207" t="str">
        <f ca="1">IF(A203="","",IF(INDIRECT("入力シート!M"&amp;(A204))="","",IF(INDIRECT("入力シート!M"&amp;(A204))&lt;43586,4,5)))</f>
        <v/>
      </c>
      <c r="P202" s="209" t="str">
        <f ca="1">IF(A203="","",IF(INDIRECT("入力シート!M"&amp;(A204))="","",INDIRECT("入力シート!M"&amp;(A204))))</f>
        <v/>
      </c>
      <c r="Q202" s="212" t="str">
        <f ca="1">IF(A203="","",IF(INDIRECT("入力シート!M"&amp;(A204))="","",INDIRECT("入力シート!M"&amp;(A204))))</f>
        <v/>
      </c>
      <c r="R202" s="215" t="str">
        <f ca="1">IF(A203="","",IF(INDIRECT("入力シート!N"&amp;(A204))="","",INDIRECT("入力シート!N"&amp;(A204))))</f>
        <v/>
      </c>
      <c r="S202" s="217" t="str">
        <f>IF(A203="","",IF(N202="","",SUM(N202,R202)))</f>
        <v/>
      </c>
      <c r="T202" s="196" t="str">
        <f ca="1">IF(A203="","",IF(N202="","",IF(INDIRECT("入力シート!O"&amp;(A204))="通常者",ROUNDDOWN(S202*10/1000,0),0)))</f>
        <v/>
      </c>
      <c r="U202" s="196" t="str">
        <f>IF(A203="","",IF(V202="","",IF(V202&gt;=1,"+",IF(V202=0," ","-"))))</f>
        <v/>
      </c>
      <c r="V202" s="199" t="str">
        <f>IF(A203="","",IF(AND(N204="",N202&gt;=1),T202,IF(N204="","",T202-T204)))</f>
        <v/>
      </c>
      <c r="W202" s="3">
        <v>1</v>
      </c>
      <c r="X202" s="12"/>
      <c r="Y202" s="3">
        <v>5</v>
      </c>
      <c r="Z202" s="8"/>
      <c r="AA202" s="8"/>
      <c r="AB202" s="8"/>
      <c r="AC202" s="3">
        <v>5</v>
      </c>
      <c r="AD202" s="69"/>
      <c r="AE202" s="11"/>
    </row>
    <row r="203" spans="1:31" s="1" customFormat="1" ht="12" customHeight="1" x14ac:dyDescent="0.15">
      <c r="A203" s="58" t="str">
        <f>IFERROR(MATCH(A191,入力シート!$V$10:$V1795,0),"")</f>
        <v/>
      </c>
      <c r="B203" s="55"/>
      <c r="C203" s="229"/>
      <c r="D203" s="231"/>
      <c r="E203" s="210"/>
      <c r="F203" s="234"/>
      <c r="G203" s="207"/>
      <c r="H203" s="210"/>
      <c r="I203" s="213"/>
      <c r="J203" s="220"/>
      <c r="K203" s="223"/>
      <c r="L203" s="226"/>
      <c r="M203" s="223"/>
      <c r="N203" s="206"/>
      <c r="O203" s="207"/>
      <c r="P203" s="210"/>
      <c r="Q203" s="213"/>
      <c r="R203" s="216"/>
      <c r="S203" s="218"/>
      <c r="T203" s="197"/>
      <c r="U203" s="197"/>
      <c r="V203" s="200"/>
      <c r="W203" s="14">
        <v>2</v>
      </c>
      <c r="X203" s="13"/>
      <c r="Y203" s="13">
        <v>5</v>
      </c>
      <c r="Z203" s="13"/>
      <c r="AA203" s="13"/>
      <c r="AB203" s="13"/>
      <c r="AC203" s="15">
        <v>6</v>
      </c>
      <c r="AD203" s="9"/>
      <c r="AE203" s="11"/>
    </row>
    <row r="204" spans="1:31" s="1" customFormat="1" ht="12" customHeight="1" thickBot="1" x14ac:dyDescent="0.2">
      <c r="A204" s="58" t="str">
        <f>IF(A203="","",SUM(A202:A203))</f>
        <v/>
      </c>
      <c r="B204" s="55"/>
      <c r="C204" s="229"/>
      <c r="D204" s="231"/>
      <c r="E204" s="210"/>
      <c r="F204" s="234"/>
      <c r="G204" s="207"/>
      <c r="H204" s="210"/>
      <c r="I204" s="213"/>
      <c r="J204" s="220"/>
      <c r="K204" s="223"/>
      <c r="L204" s="226"/>
      <c r="M204" s="223"/>
      <c r="N204" s="197" t="str">
        <f ca="1">IF(A203="","",IF(INDIRECT("入力シート!P"&amp;(A204))="","",INDIRECT("入力シート!P"&amp;(A204))))</f>
        <v/>
      </c>
      <c r="O204" s="207"/>
      <c r="P204" s="210"/>
      <c r="Q204" s="213"/>
      <c r="R204" s="201" t="str">
        <f ca="1">IF(A203="","",IF(INDIRECT("入力シート!Q"&amp;(A204))="","",INDIRECT("入力シート!Q"&amp;(A204))))</f>
        <v/>
      </c>
      <c r="S204" s="203" t="str">
        <f>IF(A203="","",IF(N204="","",SUM(N204,R204)))</f>
        <v/>
      </c>
      <c r="T204" s="205" t="str">
        <f ca="1">IF(A203="","",IF(N204="","",IF(INDIRECT("入力シート!R"&amp;(A204))="通常者",ROUNDDOWN(S204*10/1000,0),0)))</f>
        <v/>
      </c>
      <c r="U204" s="197"/>
      <c r="V204" s="201"/>
      <c r="W204" s="14">
        <v>3</v>
      </c>
      <c r="X204" s="13"/>
      <c r="Y204" s="13">
        <v>5</v>
      </c>
      <c r="Z204" s="13"/>
      <c r="AA204" s="13"/>
      <c r="AB204" s="13"/>
      <c r="AC204" s="15">
        <v>7</v>
      </c>
      <c r="AD204" s="9"/>
      <c r="AE204" s="11"/>
    </row>
    <row r="205" spans="1:31" s="1" customFormat="1" ht="12" customHeight="1" x14ac:dyDescent="0.15">
      <c r="A205" s="58"/>
      <c r="B205" s="55"/>
      <c r="C205" s="230"/>
      <c r="D205" s="232"/>
      <c r="E205" s="211"/>
      <c r="F205" s="235"/>
      <c r="G205" s="208"/>
      <c r="H205" s="211"/>
      <c r="I205" s="214"/>
      <c r="J205" s="221"/>
      <c r="K205" s="224"/>
      <c r="L205" s="227"/>
      <c r="M205" s="224"/>
      <c r="N205" s="198"/>
      <c r="O205" s="208"/>
      <c r="P205" s="211"/>
      <c r="Q205" s="214"/>
      <c r="R205" s="202"/>
      <c r="S205" s="204"/>
      <c r="T205" s="198"/>
      <c r="U205" s="198"/>
      <c r="V205" s="202"/>
      <c r="W205" s="7">
        <v>4</v>
      </c>
      <c r="X205" s="10"/>
      <c r="Y205" s="6">
        <v>5</v>
      </c>
      <c r="Z205" s="68"/>
      <c r="AA205" s="68"/>
      <c r="AB205" s="68"/>
      <c r="AC205" s="6"/>
      <c r="AD205" s="70"/>
      <c r="AE205" s="11"/>
    </row>
    <row r="206" spans="1:31" s="1" customFormat="1" ht="12" customHeight="1" thickBot="1" x14ac:dyDescent="0.2">
      <c r="A206" s="58">
        <v>10</v>
      </c>
      <c r="B206" s="55"/>
      <c r="C206" s="228" t="s">
        <v>35</v>
      </c>
      <c r="D206" s="231" t="str">
        <f ca="1">IF(A207="","",IF(INDIRECT("入力シート!H"&amp;(A208))="","",IF(INDIRECT("入力シート!H"&amp;(A208))&lt;43586,4,5)))</f>
        <v/>
      </c>
      <c r="E206" s="209" t="str">
        <f ca="1">IF(A207="","",IF(INDIRECT("入力シート!H"&amp;(A208))="","",INDIRECT("入力シート!H"&amp;(A208))))</f>
        <v/>
      </c>
      <c r="F206" s="233" t="str">
        <f ca="1">IF(A207="","",IF(INDIRECT("入力シート!H"&amp;(A208))="","",INDIRECT("入力シート!H"&amp;(A208))))</f>
        <v/>
      </c>
      <c r="G206" s="207" t="str">
        <f ca="1">IF(A207="","",IF(INDIRECT("入力シート!I"&amp;(A208))="","",IF(INDIRECT("入力シート!I"&amp;(A208))&lt;43586,4,5)))</f>
        <v/>
      </c>
      <c r="H206" s="209" t="str">
        <f ca="1">IF(A207="","",IF(INDIRECT("入力シート!I"&amp;(A208))="","",INDIRECT("入力シート!I"&amp;(A208))))</f>
        <v/>
      </c>
      <c r="I206" s="212" t="str">
        <f ca="1">IF(A207="","",IF(INDIRECT("入力シート!I"&amp;(A208))="","",INDIRECT("入力シート!I"&amp;(A208))))</f>
        <v/>
      </c>
      <c r="J206" s="219" t="str">
        <f ca="1">IF(A207="","",IF(INDIRECT("入力シート!I"&amp;(A208))="","",INDIRECT("入力シート!I"&amp;(A208))))</f>
        <v/>
      </c>
      <c r="K206" s="222" t="str">
        <f t="shared" ref="K206" ca="1" si="33">IF(A207="","",IF(INDIRECT("入力シート!J"&amp;(A208))="","",INDIRECT("入力シート!J"&amp;(A208))))</f>
        <v/>
      </c>
      <c r="L206" s="225" t="str">
        <f ca="1">IF(A207="","",
IFERROR(IF(INDIRECT("入力シート!K"&amp;(A208))="","",
IF(INDIRECT("入力シート!K"&amp;(A208))&gt;159,"G",
IF(INDIRECT("入力シート!K"&amp;(A208))&gt;149,"F",
IF(INDIRECT("入力シート!K"&amp;(A208))&gt;139,"E",
IF(INDIRECT("入力シート!K"&amp;(A208))&gt;129,"D",
IF(INDIRECT("入力シート!K"&amp;(A208))&gt;119,"C",
IF(INDIRECT("入力シート!K"&amp;(A208))&gt;109,"B",
IF(INDIRECT("入力シート!K"&amp;(A208))&gt;99,"A",
"")))))))),""))</f>
        <v/>
      </c>
      <c r="M206" s="222" t="str">
        <f ca="1">IF(A207="","",
IFERROR(IF(INDIRECT("入力シート!K"&amp;(A208))="","",
IF(INDIRECT("入力シート!K"&amp;(A208))&gt;99,MOD(INDIRECT("入力シート!K"&amp;(A208)),10),INDIRECT("入力シート!K"&amp;(A208)))),""))</f>
        <v/>
      </c>
      <c r="N206" s="196" t="str">
        <f ca="1">IF(A207="","",IF(INDIRECT("入力シート!L"&amp;(A208))="","",INDIRECT("入力シート!L"&amp;(A208))))</f>
        <v/>
      </c>
      <c r="O206" s="207" t="str">
        <f ca="1">IF(A207="","",IF(INDIRECT("入力シート!M"&amp;(A208))="","",IF(INDIRECT("入力シート!M"&amp;(A208))&lt;43586,4,5)))</f>
        <v/>
      </c>
      <c r="P206" s="209" t="str">
        <f ca="1">IF(A207="","",IF(INDIRECT("入力シート!M"&amp;(A208))="","",INDIRECT("入力シート!M"&amp;(A208))))</f>
        <v/>
      </c>
      <c r="Q206" s="212" t="str">
        <f ca="1">IF(A207="","",IF(INDIRECT("入力シート!M"&amp;(A208))="","",INDIRECT("入力シート!M"&amp;(A208))))</f>
        <v/>
      </c>
      <c r="R206" s="215" t="str">
        <f ca="1">IF(A207="","",IF(INDIRECT("入力シート!N"&amp;(A208))="","",INDIRECT("入力シート!N"&amp;(A208))))</f>
        <v/>
      </c>
      <c r="S206" s="217" t="str">
        <f>IF(A207="","",IF(N206="","",SUM(N206,R206)))</f>
        <v/>
      </c>
      <c r="T206" s="196" t="str">
        <f ca="1">IF(A207="","",IF(N206="","",IF(INDIRECT("入力シート!O"&amp;(A208))="通常者",ROUNDDOWN(S206*10/1000,0),0)))</f>
        <v/>
      </c>
      <c r="U206" s="196" t="str">
        <f>IF(A207="","",IF(V206="","",IF(V206&gt;=1,"+",IF(V206=0," ","-"))))</f>
        <v/>
      </c>
      <c r="V206" s="199" t="str">
        <f>IF(A207="","",IF(AND(N208="",N206&gt;=1),T206,IF(N208="","",T206-T208)))</f>
        <v/>
      </c>
      <c r="W206" s="3">
        <v>1</v>
      </c>
      <c r="X206" s="12"/>
      <c r="Y206" s="3">
        <v>5</v>
      </c>
      <c r="Z206" s="8"/>
      <c r="AA206" s="8"/>
      <c r="AB206" s="8"/>
      <c r="AC206" s="3">
        <v>5</v>
      </c>
      <c r="AD206" s="69"/>
    </row>
    <row r="207" spans="1:31" s="1" customFormat="1" ht="12" customHeight="1" x14ac:dyDescent="0.15">
      <c r="A207" s="58" t="str">
        <f>A203</f>
        <v/>
      </c>
      <c r="B207" s="55"/>
      <c r="C207" s="229"/>
      <c r="D207" s="231"/>
      <c r="E207" s="210"/>
      <c r="F207" s="234"/>
      <c r="G207" s="207"/>
      <c r="H207" s="210"/>
      <c r="I207" s="213"/>
      <c r="J207" s="220"/>
      <c r="K207" s="223"/>
      <c r="L207" s="226"/>
      <c r="M207" s="223"/>
      <c r="N207" s="206"/>
      <c r="O207" s="207"/>
      <c r="P207" s="210"/>
      <c r="Q207" s="213"/>
      <c r="R207" s="216"/>
      <c r="S207" s="218"/>
      <c r="T207" s="197"/>
      <c r="U207" s="197"/>
      <c r="V207" s="200"/>
      <c r="W207" s="14">
        <v>2</v>
      </c>
      <c r="X207" s="13"/>
      <c r="Y207" s="13">
        <v>5</v>
      </c>
      <c r="Z207" s="13"/>
      <c r="AA207" s="13"/>
      <c r="AB207" s="13"/>
      <c r="AC207" s="15">
        <v>6</v>
      </c>
      <c r="AD207" s="9"/>
    </row>
    <row r="208" spans="1:31" s="1" customFormat="1" ht="12" customHeight="1" thickBot="1" x14ac:dyDescent="0.2">
      <c r="A208" s="58" t="str">
        <f>IF(A207="","",SUM(A206:A207))</f>
        <v/>
      </c>
      <c r="B208" s="55"/>
      <c r="C208" s="229"/>
      <c r="D208" s="231"/>
      <c r="E208" s="210"/>
      <c r="F208" s="234"/>
      <c r="G208" s="207"/>
      <c r="H208" s="210"/>
      <c r="I208" s="213"/>
      <c r="J208" s="220"/>
      <c r="K208" s="223"/>
      <c r="L208" s="226"/>
      <c r="M208" s="223"/>
      <c r="N208" s="197" t="str">
        <f ca="1">IF(A207="","",IF(INDIRECT("入力シート!P"&amp;(A208))="","",INDIRECT("入力シート!P"&amp;(A208))))</f>
        <v/>
      </c>
      <c r="O208" s="207"/>
      <c r="P208" s="210"/>
      <c r="Q208" s="213"/>
      <c r="R208" s="201" t="str">
        <f ca="1">IF(A207="","",IF(INDIRECT("入力シート!Q"&amp;(A208))="","",INDIRECT("入力シート!Q"&amp;(A208))))</f>
        <v/>
      </c>
      <c r="S208" s="203" t="str">
        <f>IF(A207="","",IF(N208="","",SUM(N208,R208)))</f>
        <v/>
      </c>
      <c r="T208" s="205" t="str">
        <f ca="1">IF(A207="","",IF(N208="","",IF(INDIRECT("入力シート!R"&amp;(A208))="通常者",ROUNDDOWN(S208*10/1000,0),0)))</f>
        <v/>
      </c>
      <c r="U208" s="197"/>
      <c r="V208" s="201"/>
      <c r="W208" s="14">
        <v>3</v>
      </c>
      <c r="X208" s="13"/>
      <c r="Y208" s="13">
        <v>5</v>
      </c>
      <c r="Z208" s="13"/>
      <c r="AA208" s="13"/>
      <c r="AB208" s="13"/>
      <c r="AC208" s="15">
        <v>7</v>
      </c>
      <c r="AD208" s="9"/>
    </row>
    <row r="209" spans="1:31" s="1" customFormat="1" ht="12" customHeight="1" x14ac:dyDescent="0.15">
      <c r="A209" s="58"/>
      <c r="B209" s="55"/>
      <c r="C209" s="230"/>
      <c r="D209" s="232"/>
      <c r="E209" s="211"/>
      <c r="F209" s="235"/>
      <c r="G209" s="208"/>
      <c r="H209" s="211"/>
      <c r="I209" s="214"/>
      <c r="J209" s="221"/>
      <c r="K209" s="224"/>
      <c r="L209" s="227"/>
      <c r="M209" s="224"/>
      <c r="N209" s="198"/>
      <c r="O209" s="208"/>
      <c r="P209" s="211"/>
      <c r="Q209" s="214"/>
      <c r="R209" s="202"/>
      <c r="S209" s="204"/>
      <c r="T209" s="198"/>
      <c r="U209" s="198"/>
      <c r="V209" s="202"/>
      <c r="W209" s="7">
        <v>4</v>
      </c>
      <c r="X209" s="10"/>
      <c r="Y209" s="6">
        <v>5</v>
      </c>
      <c r="Z209" s="68"/>
      <c r="AA209" s="68"/>
      <c r="AB209" s="68"/>
      <c r="AC209" s="6"/>
      <c r="AD209" s="70"/>
    </row>
    <row r="210" spans="1:31" s="1" customFormat="1" ht="12" customHeight="1" thickBot="1" x14ac:dyDescent="0.2">
      <c r="A210" s="58">
        <v>11</v>
      </c>
      <c r="B210" s="55"/>
      <c r="C210" s="228" t="s">
        <v>36</v>
      </c>
      <c r="D210" s="231" t="str">
        <f ca="1">IF(A211="","",IF(INDIRECT("入力シート!H"&amp;(A212))="","",IF(INDIRECT("入力シート!H"&amp;(A212))&lt;43586,4,5)))</f>
        <v/>
      </c>
      <c r="E210" s="209" t="str">
        <f ca="1">IF(A211="","",IF(INDIRECT("入力シート!H"&amp;(A212))="","",INDIRECT("入力シート!H"&amp;(A212))))</f>
        <v/>
      </c>
      <c r="F210" s="233" t="str">
        <f ca="1">IF(A211="","",IF(INDIRECT("入力シート!H"&amp;(A212))="","",INDIRECT("入力シート!H"&amp;(A212))))</f>
        <v/>
      </c>
      <c r="G210" s="207" t="str">
        <f ca="1">IF(A211="","",IF(INDIRECT("入力シート!I"&amp;(A212))="","",IF(INDIRECT("入力シート!I"&amp;(A212))&lt;43586,4,5)))</f>
        <v/>
      </c>
      <c r="H210" s="209" t="str">
        <f ca="1">IF(A211="","",IF(INDIRECT("入力シート!I"&amp;(A212))="","",INDIRECT("入力シート!I"&amp;(A212))))</f>
        <v/>
      </c>
      <c r="I210" s="212" t="str">
        <f ca="1">IF(A211="","",IF(INDIRECT("入力シート!I"&amp;(A212))="","",INDIRECT("入力シート!I"&amp;(A212))))</f>
        <v/>
      </c>
      <c r="J210" s="219" t="str">
        <f ca="1">IF(A211="","",IF(INDIRECT("入力シート!I"&amp;(A212))="","",INDIRECT("入力シート!I"&amp;(A212))))</f>
        <v/>
      </c>
      <c r="K210" s="222" t="str">
        <f t="shared" ref="K210" ca="1" si="34">IF(A211="","",IF(INDIRECT("入力シート!J"&amp;(A212))="","",INDIRECT("入力シート!J"&amp;(A212))))</f>
        <v/>
      </c>
      <c r="L210" s="225" t="str">
        <f ca="1">IF(A211="","",
IFERROR(IF(INDIRECT("入力シート!K"&amp;(A212))="","",
IF(INDIRECT("入力シート!K"&amp;(A212))&gt;159,"G",
IF(INDIRECT("入力シート!K"&amp;(A212))&gt;149,"F",
IF(INDIRECT("入力シート!K"&amp;(A212))&gt;139,"E",
IF(INDIRECT("入力シート!K"&amp;(A212))&gt;129,"D",
IF(INDIRECT("入力シート!K"&amp;(A212))&gt;119,"C",
IF(INDIRECT("入力シート!K"&amp;(A212))&gt;109,"B",
IF(INDIRECT("入力シート!K"&amp;(A212))&gt;99,"A",
"")))))))),""))</f>
        <v/>
      </c>
      <c r="M210" s="222" t="str">
        <f ca="1">IF(A211="","",
IFERROR(IF(INDIRECT("入力シート!K"&amp;(A212))="","",
IF(INDIRECT("入力シート!K"&amp;(A212))&gt;99,MOD(INDIRECT("入力シート!K"&amp;(A212)),10),INDIRECT("入力シート!K"&amp;(A212)))),""))</f>
        <v/>
      </c>
      <c r="N210" s="196" t="str">
        <f ca="1">IF(A211="","",IF(INDIRECT("入力シート!L"&amp;(A212))="","",INDIRECT("入力シート!L"&amp;(A212))))</f>
        <v/>
      </c>
      <c r="O210" s="207" t="str">
        <f ca="1">IF(A211="","",IF(INDIRECT("入力シート!M"&amp;(A212))="","",IF(INDIRECT("入力シート!M"&amp;(A212))&lt;43586,4,5)))</f>
        <v/>
      </c>
      <c r="P210" s="209" t="str">
        <f ca="1">IF(A211="","",IF(INDIRECT("入力シート!M"&amp;(A212))="","",INDIRECT("入力シート!M"&amp;(A212))))</f>
        <v/>
      </c>
      <c r="Q210" s="212" t="str">
        <f ca="1">IF(A211="","",IF(INDIRECT("入力シート!M"&amp;(A212))="","",INDIRECT("入力シート!M"&amp;(A212))))</f>
        <v/>
      </c>
      <c r="R210" s="215" t="str">
        <f ca="1">IF(A211="","",IF(INDIRECT("入力シート!N"&amp;(A212))="","",INDIRECT("入力シート!N"&amp;(A212))))</f>
        <v/>
      </c>
      <c r="S210" s="217" t="str">
        <f>IF(A211="","",IF(N210="","",SUM(N210,R210)))</f>
        <v/>
      </c>
      <c r="T210" s="196" t="str">
        <f ca="1">IF(A211="","",IF(N210="","",IF(INDIRECT("入力シート!O"&amp;(A212))="通常者",ROUNDDOWN(S210*10/1000,0),0)))</f>
        <v/>
      </c>
      <c r="U210" s="196" t="str">
        <f>IF(A211="","",IF(V210="","",IF(V210&gt;=1,"+",IF(V210=0," ","-"))))</f>
        <v/>
      </c>
      <c r="V210" s="199" t="str">
        <f>IF(A211="","",IF(AND(N212="",N210&gt;=1),T210,IF(N212="","",T210-T212)))</f>
        <v/>
      </c>
      <c r="W210" s="3">
        <v>1</v>
      </c>
      <c r="X210" s="12"/>
      <c r="Y210" s="3">
        <v>5</v>
      </c>
      <c r="Z210" s="8"/>
      <c r="AA210" s="8"/>
      <c r="AB210" s="8"/>
      <c r="AC210" s="3">
        <v>5</v>
      </c>
      <c r="AD210" s="69"/>
      <c r="AE210"/>
    </row>
    <row r="211" spans="1:31" s="1" customFormat="1" ht="12" customHeight="1" x14ac:dyDescent="0.15">
      <c r="A211" s="58" t="str">
        <f>A203</f>
        <v/>
      </c>
      <c r="B211" s="55"/>
      <c r="C211" s="229"/>
      <c r="D211" s="231"/>
      <c r="E211" s="210"/>
      <c r="F211" s="234"/>
      <c r="G211" s="207"/>
      <c r="H211" s="210"/>
      <c r="I211" s="213"/>
      <c r="J211" s="220"/>
      <c r="K211" s="223"/>
      <c r="L211" s="226"/>
      <c r="M211" s="223"/>
      <c r="N211" s="206"/>
      <c r="O211" s="207"/>
      <c r="P211" s="210"/>
      <c r="Q211" s="213"/>
      <c r="R211" s="216"/>
      <c r="S211" s="218"/>
      <c r="T211" s="197"/>
      <c r="U211" s="197"/>
      <c r="V211" s="200"/>
      <c r="W211" s="14">
        <v>2</v>
      </c>
      <c r="X211" s="13"/>
      <c r="Y211" s="13">
        <v>5</v>
      </c>
      <c r="Z211" s="13"/>
      <c r="AA211" s="13"/>
      <c r="AB211" s="13"/>
      <c r="AC211" s="15">
        <v>6</v>
      </c>
      <c r="AD211" s="9"/>
      <c r="AE211"/>
    </row>
    <row r="212" spans="1:31" s="1" customFormat="1" ht="12" customHeight="1" thickBot="1" x14ac:dyDescent="0.2">
      <c r="A212" s="58" t="str">
        <f>IF(A211="","",SUM(A210:A211))</f>
        <v/>
      </c>
      <c r="B212" s="55"/>
      <c r="C212" s="229"/>
      <c r="D212" s="231"/>
      <c r="E212" s="210"/>
      <c r="F212" s="234"/>
      <c r="G212" s="207"/>
      <c r="H212" s="210"/>
      <c r="I212" s="213"/>
      <c r="J212" s="220"/>
      <c r="K212" s="223"/>
      <c r="L212" s="226"/>
      <c r="M212" s="223"/>
      <c r="N212" s="197" t="str">
        <f ca="1">IF(A211="","",IF(INDIRECT("入力シート!P"&amp;(A212))="","",INDIRECT("入力シート!P"&amp;(A212))))</f>
        <v/>
      </c>
      <c r="O212" s="207"/>
      <c r="P212" s="210"/>
      <c r="Q212" s="213"/>
      <c r="R212" s="201" t="str">
        <f ca="1">IF(A211="","",IF(INDIRECT("入力シート!Q"&amp;(A212))="","",INDIRECT("入力シート!Q"&amp;(A212))))</f>
        <v/>
      </c>
      <c r="S212" s="203" t="str">
        <f>IF(A211="","",IF(N212="","",SUM(N212,R212)))</f>
        <v/>
      </c>
      <c r="T212" s="205" t="str">
        <f ca="1">IF(A211="","",IF(N212="","",IF(INDIRECT("入力シート!R"&amp;(A212))="通常者",ROUNDDOWN(S212*10/1000,0),0)))</f>
        <v/>
      </c>
      <c r="U212" s="197"/>
      <c r="V212" s="201"/>
      <c r="W212" s="14">
        <v>3</v>
      </c>
      <c r="X212" s="13"/>
      <c r="Y212" s="13">
        <v>5</v>
      </c>
      <c r="Z212" s="13"/>
      <c r="AA212" s="13"/>
      <c r="AB212" s="13"/>
      <c r="AC212" s="15">
        <v>7</v>
      </c>
      <c r="AD212" s="9"/>
      <c r="AE212"/>
    </row>
    <row r="213" spans="1:31" s="1" customFormat="1" ht="12" customHeight="1" x14ac:dyDescent="0.15">
      <c r="A213" s="58"/>
      <c r="B213" s="55"/>
      <c r="C213" s="230"/>
      <c r="D213" s="232"/>
      <c r="E213" s="211"/>
      <c r="F213" s="235"/>
      <c r="G213" s="208"/>
      <c r="H213" s="211"/>
      <c r="I213" s="214"/>
      <c r="J213" s="221"/>
      <c r="K213" s="224"/>
      <c r="L213" s="227"/>
      <c r="M213" s="224"/>
      <c r="N213" s="198"/>
      <c r="O213" s="208"/>
      <c r="P213" s="211"/>
      <c r="Q213" s="214"/>
      <c r="R213" s="202"/>
      <c r="S213" s="204"/>
      <c r="T213" s="198"/>
      <c r="U213" s="198"/>
      <c r="V213" s="202"/>
      <c r="W213" s="7">
        <v>4</v>
      </c>
      <c r="X213" s="10"/>
      <c r="Y213" s="6">
        <v>5</v>
      </c>
      <c r="Z213" s="68"/>
      <c r="AA213" s="68"/>
      <c r="AB213" s="68"/>
      <c r="AC213" s="6"/>
      <c r="AD213" s="70"/>
      <c r="AE213"/>
    </row>
    <row r="214" spans="1:31" s="1" customFormat="1" ht="12" customHeight="1" thickBot="1" x14ac:dyDescent="0.2">
      <c r="A214" s="58">
        <v>12</v>
      </c>
      <c r="B214" s="55"/>
      <c r="C214" s="228" t="s">
        <v>37</v>
      </c>
      <c r="D214" s="231" t="str">
        <f ca="1">IF(A215="","",IF(INDIRECT("入力シート!H"&amp;(A216))="","",IF(INDIRECT("入力シート!H"&amp;(A216))&lt;43586,4,5)))</f>
        <v/>
      </c>
      <c r="E214" s="209" t="str">
        <f ca="1">IF(A215="","",IF(INDIRECT("入力シート!H"&amp;(A216))="","",INDIRECT("入力シート!H"&amp;(A216))))</f>
        <v/>
      </c>
      <c r="F214" s="233" t="str">
        <f ca="1">IF(A215="","",IF(INDIRECT("入力シート!H"&amp;(A216))="","",INDIRECT("入力シート!H"&amp;(A216))))</f>
        <v/>
      </c>
      <c r="G214" s="207" t="str">
        <f ca="1">IF(A215="","",IF(INDIRECT("入力シート!I"&amp;(A216))="","",IF(INDIRECT("入力シート!I"&amp;(A216))&lt;43586,4,5)))</f>
        <v/>
      </c>
      <c r="H214" s="209" t="str">
        <f ca="1">IF(A215="","",IF(INDIRECT("入力シート!I"&amp;(A216))="","",INDIRECT("入力シート!I"&amp;(A216))))</f>
        <v/>
      </c>
      <c r="I214" s="212" t="str">
        <f ca="1">IF(A215="","",IF(INDIRECT("入力シート!I"&amp;(A216))="","",INDIRECT("入力シート!I"&amp;(A216))))</f>
        <v/>
      </c>
      <c r="J214" s="219" t="str">
        <f ca="1">IF(A215="","",IF(INDIRECT("入力シート!I"&amp;(A216))="","",INDIRECT("入力シート!I"&amp;(A216))))</f>
        <v/>
      </c>
      <c r="K214" s="222" t="str">
        <f t="shared" ref="K214" ca="1" si="35">IF(A215="","",IF(INDIRECT("入力シート!J"&amp;(A216))="","",INDIRECT("入力シート!J"&amp;(A216))))</f>
        <v/>
      </c>
      <c r="L214" s="225" t="str">
        <f ca="1">IF(A215="","",
IFERROR(IF(INDIRECT("入力シート!K"&amp;(A216))="","",
IF(INDIRECT("入力シート!K"&amp;(A216))&gt;159,"G",
IF(INDIRECT("入力シート!K"&amp;(A216))&gt;149,"F",
IF(INDIRECT("入力シート!K"&amp;(A216))&gt;139,"E",
IF(INDIRECT("入力シート!K"&amp;(A216))&gt;129,"D",
IF(INDIRECT("入力シート!K"&amp;(A216))&gt;119,"C",
IF(INDIRECT("入力シート!K"&amp;(A216))&gt;109,"B",
IF(INDIRECT("入力シート!K"&amp;(A216))&gt;99,"A",
"")))))))),""))</f>
        <v/>
      </c>
      <c r="M214" s="222" t="str">
        <f ca="1">IF(A215="","",
IFERROR(IF(INDIRECT("入力シート!K"&amp;(A216))="","",
IF(INDIRECT("入力シート!K"&amp;(A216))&gt;99,MOD(INDIRECT("入力シート!K"&amp;(A216)),10),INDIRECT("入力シート!K"&amp;(A216)))),""))</f>
        <v/>
      </c>
      <c r="N214" s="196" t="str">
        <f ca="1">IF(A215="","",IF(INDIRECT("入力シート!L"&amp;(A216))="","",INDIRECT("入力シート!L"&amp;(A216))))</f>
        <v/>
      </c>
      <c r="O214" s="207" t="str">
        <f ca="1">IF(A215="","",IF(INDIRECT("入力シート!M"&amp;(A216))="","",IF(INDIRECT("入力シート!M"&amp;(A216))&lt;43586,4,5)))</f>
        <v/>
      </c>
      <c r="P214" s="209" t="str">
        <f ca="1">IF(A215="","",IF(INDIRECT("入力シート!M"&amp;(A216))="","",INDIRECT("入力シート!M"&amp;(A216))))</f>
        <v/>
      </c>
      <c r="Q214" s="212" t="str">
        <f ca="1">IF(A215="","",IF(INDIRECT("入力シート!M"&amp;(A216))="","",INDIRECT("入力シート!M"&amp;(A216))))</f>
        <v/>
      </c>
      <c r="R214" s="215" t="str">
        <f ca="1">IF(A215="","",IF(INDIRECT("入力シート!N"&amp;(A216))="","",INDIRECT("入力シート!N"&amp;(A216))))</f>
        <v/>
      </c>
      <c r="S214" s="217" t="str">
        <f>IF(A215="","",IF(N214="","",SUM(N214,R214)))</f>
        <v/>
      </c>
      <c r="T214" s="196" t="str">
        <f ca="1">IF(A215="","",IF(N214="","",IF(INDIRECT("入力シート!O"&amp;(A216))="通常者",ROUNDDOWN(S214*10/1000,0),0)))</f>
        <v/>
      </c>
      <c r="U214" s="196" t="str">
        <f>IF(A215="","",IF(V214="","",IF(V214&gt;=1,"+",IF(V214=0," ","-"))))</f>
        <v/>
      </c>
      <c r="V214" s="199" t="str">
        <f>IF(A215="","",IF(AND(N216="",N214&gt;=1),T214,IF(N216="","",T214-T216)))</f>
        <v/>
      </c>
      <c r="W214" s="3">
        <v>1</v>
      </c>
      <c r="X214" s="12"/>
      <c r="Y214" s="3">
        <v>5</v>
      </c>
      <c r="Z214" s="8"/>
      <c r="AA214" s="8"/>
      <c r="AB214" s="8"/>
      <c r="AC214" s="3">
        <v>5</v>
      </c>
      <c r="AD214" s="69"/>
      <c r="AE214"/>
    </row>
    <row r="215" spans="1:31" s="1" customFormat="1" ht="12" customHeight="1" x14ac:dyDescent="0.15">
      <c r="A215" s="58" t="str">
        <f>A203</f>
        <v/>
      </c>
      <c r="B215" s="55"/>
      <c r="C215" s="229"/>
      <c r="D215" s="231"/>
      <c r="E215" s="210"/>
      <c r="F215" s="234"/>
      <c r="G215" s="207"/>
      <c r="H215" s="210"/>
      <c r="I215" s="213"/>
      <c r="J215" s="220"/>
      <c r="K215" s="223"/>
      <c r="L215" s="226"/>
      <c r="M215" s="223"/>
      <c r="N215" s="206"/>
      <c r="O215" s="207"/>
      <c r="P215" s="210"/>
      <c r="Q215" s="213"/>
      <c r="R215" s="216"/>
      <c r="S215" s="218"/>
      <c r="T215" s="197"/>
      <c r="U215" s="197"/>
      <c r="V215" s="200"/>
      <c r="W215" s="14">
        <v>2</v>
      </c>
      <c r="X215" s="13"/>
      <c r="Y215" s="13">
        <v>5</v>
      </c>
      <c r="Z215" s="13"/>
      <c r="AA215" s="13"/>
      <c r="AB215" s="13"/>
      <c r="AC215" s="15">
        <v>6</v>
      </c>
      <c r="AD215" s="9"/>
      <c r="AE215"/>
    </row>
    <row r="216" spans="1:31" s="1" customFormat="1" ht="12" customHeight="1" thickBot="1" x14ac:dyDescent="0.2">
      <c r="A216" s="58" t="str">
        <f>IF(A215="","",SUM(A214:A215))</f>
        <v/>
      </c>
      <c r="B216" s="55"/>
      <c r="C216" s="229"/>
      <c r="D216" s="231"/>
      <c r="E216" s="210"/>
      <c r="F216" s="234"/>
      <c r="G216" s="207"/>
      <c r="H216" s="210"/>
      <c r="I216" s="213"/>
      <c r="J216" s="220"/>
      <c r="K216" s="223"/>
      <c r="L216" s="226"/>
      <c r="M216" s="223"/>
      <c r="N216" s="197" t="str">
        <f ca="1">IF(A215="","",IF(INDIRECT("入力シート!P"&amp;(A216))="","",INDIRECT("入力シート!P"&amp;(A216))))</f>
        <v/>
      </c>
      <c r="O216" s="207"/>
      <c r="P216" s="210"/>
      <c r="Q216" s="213"/>
      <c r="R216" s="201" t="str">
        <f ca="1">IF(A215="","",IF(INDIRECT("入力シート!Q"&amp;(A216))="","",INDIRECT("入力シート!Q"&amp;(A216))))</f>
        <v/>
      </c>
      <c r="S216" s="203" t="str">
        <f>IF(A215="","",IF(N216="","",SUM(N216,R216)))</f>
        <v/>
      </c>
      <c r="T216" s="205" t="str">
        <f ca="1">IF(A215="","",IF(N216="","",IF(INDIRECT("入力シート!R"&amp;(A216))="通常者",ROUNDDOWN(S216*10/1000,0),0)))</f>
        <v/>
      </c>
      <c r="U216" s="197"/>
      <c r="V216" s="201"/>
      <c r="W216" s="14">
        <v>3</v>
      </c>
      <c r="X216" s="13"/>
      <c r="Y216" s="13">
        <v>5</v>
      </c>
      <c r="Z216" s="13"/>
      <c r="AA216" s="13"/>
      <c r="AB216" s="13"/>
      <c r="AC216" s="15">
        <v>7</v>
      </c>
      <c r="AD216" s="9"/>
      <c r="AE216"/>
    </row>
    <row r="217" spans="1:31" s="1" customFormat="1" ht="12" customHeight="1" x14ac:dyDescent="0.15">
      <c r="A217" s="58"/>
      <c r="B217" s="55"/>
      <c r="C217" s="230"/>
      <c r="D217" s="232"/>
      <c r="E217" s="211"/>
      <c r="F217" s="235"/>
      <c r="G217" s="208"/>
      <c r="H217" s="211"/>
      <c r="I217" s="214"/>
      <c r="J217" s="221"/>
      <c r="K217" s="224"/>
      <c r="L217" s="227"/>
      <c r="M217" s="224"/>
      <c r="N217" s="198"/>
      <c r="O217" s="208"/>
      <c r="P217" s="211"/>
      <c r="Q217" s="214"/>
      <c r="R217" s="202"/>
      <c r="S217" s="204"/>
      <c r="T217" s="198"/>
      <c r="U217" s="198"/>
      <c r="V217" s="202"/>
      <c r="W217" s="7">
        <v>4</v>
      </c>
      <c r="X217" s="10"/>
      <c r="Y217" s="6">
        <v>5</v>
      </c>
      <c r="Z217" s="68"/>
      <c r="AA217" s="68"/>
      <c r="AB217" s="68"/>
      <c r="AC217" s="6"/>
      <c r="AD217" s="70"/>
      <c r="AE217"/>
    </row>
    <row r="218" spans="1:31" s="1" customFormat="1" ht="12" customHeight="1" thickBot="1" x14ac:dyDescent="0.2">
      <c r="A218" s="58">
        <v>13</v>
      </c>
      <c r="B218" s="55"/>
      <c r="C218" s="228" t="s">
        <v>38</v>
      </c>
      <c r="D218" s="231" t="str">
        <f ca="1">IF(A219="","",IF(INDIRECT("入力シート!H"&amp;(A220))="","",IF(INDIRECT("入力シート!H"&amp;(A220))&lt;43586,4,5)))</f>
        <v/>
      </c>
      <c r="E218" s="209" t="str">
        <f ca="1">IF(A219="","",IF(INDIRECT("入力シート!H"&amp;(A220))="","",INDIRECT("入力シート!H"&amp;(A220))))</f>
        <v/>
      </c>
      <c r="F218" s="233" t="str">
        <f ca="1">IF(A219="","",IF(INDIRECT("入力シート!H"&amp;(A220))="","",INDIRECT("入力シート!H"&amp;(A220))))</f>
        <v/>
      </c>
      <c r="G218" s="207" t="str">
        <f ca="1">IF(A219="","",IF(INDIRECT("入力シート!I"&amp;(A220))="","",IF(INDIRECT("入力シート!I"&amp;(A220))&lt;43586,4,5)))</f>
        <v/>
      </c>
      <c r="H218" s="209" t="str">
        <f ca="1">IF(A219="","",IF(INDIRECT("入力シート!I"&amp;(A220))="","",INDIRECT("入力シート!I"&amp;(A220))))</f>
        <v/>
      </c>
      <c r="I218" s="212" t="str">
        <f ca="1">IF(A219="","",IF(INDIRECT("入力シート!I"&amp;(A220))="","",INDIRECT("入力シート!I"&amp;(A220))))</f>
        <v/>
      </c>
      <c r="J218" s="219" t="str">
        <f ca="1">IF(A219="","",IF(INDIRECT("入力シート!I"&amp;(A220))="","",INDIRECT("入力シート!I"&amp;(A220))))</f>
        <v/>
      </c>
      <c r="K218" s="222" t="str">
        <f t="shared" ref="K218" ca="1" si="36">IF(A219="","",IF(INDIRECT("入力シート!J"&amp;(A220))="","",INDIRECT("入力シート!J"&amp;(A220))))</f>
        <v/>
      </c>
      <c r="L218" s="225" t="str">
        <f ca="1">IF(A219="","",
IFERROR(IF(INDIRECT("入力シート!K"&amp;(A220))="","",
IF(INDIRECT("入力シート!K"&amp;(A220))&gt;159,"G",
IF(INDIRECT("入力シート!K"&amp;(A220))&gt;149,"F",
IF(INDIRECT("入力シート!K"&amp;(A220))&gt;139,"E",
IF(INDIRECT("入力シート!K"&amp;(A220))&gt;129,"D",
IF(INDIRECT("入力シート!K"&amp;(A220))&gt;119,"C",
IF(INDIRECT("入力シート!K"&amp;(A220))&gt;109,"B",
IF(INDIRECT("入力シート!K"&amp;(A220))&gt;99,"A",
"")))))))),""))</f>
        <v/>
      </c>
      <c r="M218" s="222" t="str">
        <f ca="1">IF(A219="","",
IFERROR(IF(INDIRECT("入力シート!K"&amp;(A220))="","",
IF(INDIRECT("入力シート!K"&amp;(A220))&gt;99,MOD(INDIRECT("入力シート!K"&amp;(A220)),10),INDIRECT("入力シート!K"&amp;(A220)))),""))</f>
        <v/>
      </c>
      <c r="N218" s="196" t="str">
        <f ca="1">IF(A219="","",IF(INDIRECT("入力シート!L"&amp;(A220))="","",INDIRECT("入力シート!L"&amp;(A220))))</f>
        <v/>
      </c>
      <c r="O218" s="207" t="str">
        <f ca="1">IF(A219="","",IF(INDIRECT("入力シート!M"&amp;(A220))="","",IF(INDIRECT("入力シート!M"&amp;(A220))&lt;43586,4,5)))</f>
        <v/>
      </c>
      <c r="P218" s="209" t="str">
        <f ca="1">IF(A219="","",IF(INDIRECT("入力シート!M"&amp;(A220))="","",INDIRECT("入力シート!M"&amp;(A220))))</f>
        <v/>
      </c>
      <c r="Q218" s="212" t="str">
        <f ca="1">IF(A219="","",IF(INDIRECT("入力シート!M"&amp;(A220))="","",INDIRECT("入力シート!M"&amp;(A220))))</f>
        <v/>
      </c>
      <c r="R218" s="215" t="str">
        <f ca="1">IF(A219="","",IF(INDIRECT("入力シート!N"&amp;(A220))="","",INDIRECT("入力シート!N"&amp;(A220))))</f>
        <v/>
      </c>
      <c r="S218" s="217" t="str">
        <f>IF(A219="","",IF(N218="","",SUM(N218,R218)))</f>
        <v/>
      </c>
      <c r="T218" s="196" t="str">
        <f ca="1">IF(A219="","",IF(N218="","",IF(INDIRECT("入力シート!O"&amp;(A220))="通常者",ROUNDDOWN(S218*10/1000,0),0)))</f>
        <v/>
      </c>
      <c r="U218" s="196" t="str">
        <f>IF(A219="","",IF(V218="","",IF(V218&gt;=1,"+",IF(V218=0," ","-"))))</f>
        <v/>
      </c>
      <c r="V218" s="199" t="str">
        <f>IF(A219="","",IF(AND(N220="",N218&gt;=1),T218,IF(N220="","",T218-T220)))</f>
        <v/>
      </c>
      <c r="W218" s="65">
        <v>1</v>
      </c>
      <c r="X218" s="12"/>
      <c r="Y218" s="65">
        <v>5</v>
      </c>
      <c r="Z218" s="8"/>
      <c r="AA218" s="8"/>
      <c r="AB218" s="8"/>
      <c r="AC218" s="65">
        <v>5</v>
      </c>
      <c r="AD218" s="16"/>
      <c r="AE218"/>
    </row>
    <row r="219" spans="1:31" s="1" customFormat="1" ht="12" customHeight="1" x14ac:dyDescent="0.15">
      <c r="A219" s="58" t="str">
        <f>A203</f>
        <v/>
      </c>
      <c r="B219" s="55"/>
      <c r="C219" s="229"/>
      <c r="D219" s="231"/>
      <c r="E219" s="210"/>
      <c r="F219" s="234"/>
      <c r="G219" s="207"/>
      <c r="H219" s="210"/>
      <c r="I219" s="213"/>
      <c r="J219" s="220"/>
      <c r="K219" s="223"/>
      <c r="L219" s="226"/>
      <c r="M219" s="223"/>
      <c r="N219" s="206"/>
      <c r="O219" s="207"/>
      <c r="P219" s="210"/>
      <c r="Q219" s="213"/>
      <c r="R219" s="216"/>
      <c r="S219" s="218"/>
      <c r="T219" s="197"/>
      <c r="U219" s="197"/>
      <c r="V219" s="200"/>
      <c r="W219" s="14">
        <v>2</v>
      </c>
      <c r="X219" s="13"/>
      <c r="Y219" s="13">
        <v>5</v>
      </c>
      <c r="Z219" s="13"/>
      <c r="AA219" s="13"/>
      <c r="AB219" s="13"/>
      <c r="AC219" s="15">
        <v>6</v>
      </c>
      <c r="AD219" s="9"/>
      <c r="AE219"/>
    </row>
    <row r="220" spans="1:31" s="1" customFormat="1" ht="12" customHeight="1" thickBot="1" x14ac:dyDescent="0.2">
      <c r="A220" s="58" t="str">
        <f>IF(A219="","",SUM(A218:A219))</f>
        <v/>
      </c>
      <c r="B220" s="55"/>
      <c r="C220" s="229"/>
      <c r="D220" s="231"/>
      <c r="E220" s="210"/>
      <c r="F220" s="234"/>
      <c r="G220" s="207"/>
      <c r="H220" s="210"/>
      <c r="I220" s="213"/>
      <c r="J220" s="220"/>
      <c r="K220" s="223"/>
      <c r="L220" s="226"/>
      <c r="M220" s="223"/>
      <c r="N220" s="197" t="str">
        <f ca="1">IF(A219="","",IF(INDIRECT("入力シート!P"&amp;(A220))="","",INDIRECT("入力シート!P"&amp;(A220))))</f>
        <v/>
      </c>
      <c r="O220" s="207"/>
      <c r="P220" s="210"/>
      <c r="Q220" s="213"/>
      <c r="R220" s="201" t="str">
        <f ca="1">IF(A219="","",IF(INDIRECT("入力シート!Q"&amp;(A220))="","",INDIRECT("入力シート!Q"&amp;(A220))))</f>
        <v/>
      </c>
      <c r="S220" s="203" t="str">
        <f>IF(A219="","",IF(N220="","",SUM(N220,R220)))</f>
        <v/>
      </c>
      <c r="T220" s="205" t="str">
        <f ca="1">IF(A219="","",IF(N220="","",IF(INDIRECT("入力シート!R"&amp;(A220))="通常者",ROUNDDOWN(S220*10/1000,0),0)))</f>
        <v/>
      </c>
      <c r="U220" s="197"/>
      <c r="V220" s="201"/>
      <c r="W220" s="14">
        <v>3</v>
      </c>
      <c r="X220" s="13"/>
      <c r="Y220" s="13">
        <v>5</v>
      </c>
      <c r="Z220" s="13"/>
      <c r="AA220" s="13"/>
      <c r="AB220" s="13"/>
      <c r="AC220" s="15">
        <v>7</v>
      </c>
      <c r="AD220" s="9"/>
      <c r="AE220"/>
    </row>
    <row r="221" spans="1:31" s="1" customFormat="1" ht="12" customHeight="1" x14ac:dyDescent="0.15">
      <c r="A221" s="58"/>
      <c r="B221" s="55"/>
      <c r="C221" s="229"/>
      <c r="D221" s="232"/>
      <c r="E221" s="211"/>
      <c r="F221" s="235"/>
      <c r="G221" s="208"/>
      <c r="H221" s="211"/>
      <c r="I221" s="214"/>
      <c r="J221" s="221"/>
      <c r="K221" s="224"/>
      <c r="L221" s="227"/>
      <c r="M221" s="224"/>
      <c r="N221" s="198"/>
      <c r="O221" s="208"/>
      <c r="P221" s="211"/>
      <c r="Q221" s="214"/>
      <c r="R221" s="202"/>
      <c r="S221" s="204"/>
      <c r="T221" s="198"/>
      <c r="U221" s="198"/>
      <c r="V221" s="202"/>
      <c r="W221" s="32">
        <v>4</v>
      </c>
      <c r="X221" s="33"/>
      <c r="Y221" s="31">
        <v>5</v>
      </c>
      <c r="Z221" s="67"/>
      <c r="AA221" s="67"/>
      <c r="AB221" s="67"/>
      <c r="AC221" s="31"/>
      <c r="AD221" s="69"/>
      <c r="AE221"/>
    </row>
    <row r="222" spans="1:31" s="1" customFormat="1" ht="12" customHeight="1" thickBot="1" x14ac:dyDescent="0.2">
      <c r="A222" s="58">
        <v>14</v>
      </c>
      <c r="B222" s="55"/>
      <c r="C222" s="228" t="s">
        <v>39</v>
      </c>
      <c r="D222" s="231" t="str">
        <f ca="1">IF(A223="","",IF(INDIRECT("入力シート!H"&amp;(A224))="","",IF(INDIRECT("入力シート!H"&amp;(A224))&lt;43586,4,5)))</f>
        <v/>
      </c>
      <c r="E222" s="209" t="str">
        <f ca="1">IF(A223="","",IF(INDIRECT("入力シート!H"&amp;(A224))="","",INDIRECT("入力シート!H"&amp;(A224))))</f>
        <v/>
      </c>
      <c r="F222" s="233" t="str">
        <f ca="1">IF(A223="","",IF(INDIRECT("入力シート!H"&amp;(A224))="","",INDIRECT("入力シート!H"&amp;(A224))))</f>
        <v/>
      </c>
      <c r="G222" s="207" t="str">
        <f ca="1">IF(A223="","",IF(INDIRECT("入力シート!I"&amp;(A224))="","",IF(INDIRECT("入力シート!I"&amp;(A224))&lt;43586,4,5)))</f>
        <v/>
      </c>
      <c r="H222" s="209" t="str">
        <f ca="1">IF(A223="","",IF(INDIRECT("入力シート!I"&amp;(A224))="","",INDIRECT("入力シート!I"&amp;(A224))))</f>
        <v/>
      </c>
      <c r="I222" s="212" t="str">
        <f ca="1">IF(A223="","",IF(INDIRECT("入力シート!I"&amp;(A224))="","",INDIRECT("入力シート!I"&amp;(A224))))</f>
        <v/>
      </c>
      <c r="J222" s="219" t="str">
        <f ca="1">IF(A223="","",IF(INDIRECT("入力シート!I"&amp;(A224))="","",INDIRECT("入力シート!I"&amp;(A224))))</f>
        <v/>
      </c>
      <c r="K222" s="222" t="str">
        <f t="shared" ref="K222" ca="1" si="37">IF(A223="","",IF(INDIRECT("入力シート!J"&amp;(A224))="","",INDIRECT("入力シート!J"&amp;(A224))))</f>
        <v/>
      </c>
      <c r="L222" s="225" t="str">
        <f ca="1">IF(A223="","",
IFERROR(IF(INDIRECT("入力シート!K"&amp;(A224))="","",
IF(INDIRECT("入力シート!K"&amp;(A224))&gt;159,"G",
IF(INDIRECT("入力シート!K"&amp;(A224))&gt;149,"F",
IF(INDIRECT("入力シート!K"&amp;(A224))&gt;139,"E",
IF(INDIRECT("入力シート!K"&amp;(A224))&gt;129,"D",
IF(INDIRECT("入力シート!K"&amp;(A224))&gt;119,"C",
IF(INDIRECT("入力シート!K"&amp;(A224))&gt;109,"B",
IF(INDIRECT("入力シート!K"&amp;(A224))&gt;99,"A",
"")))))))),""))</f>
        <v/>
      </c>
      <c r="M222" s="222" t="str">
        <f ca="1">IF(A223="","",
IFERROR(IF(INDIRECT("入力シート!K"&amp;(A224))="","",
IF(INDIRECT("入力シート!K"&amp;(A224))&gt;99,MOD(INDIRECT("入力シート!K"&amp;(A224)),10),INDIRECT("入力シート!K"&amp;(A224)))),""))</f>
        <v/>
      </c>
      <c r="N222" s="196" t="str">
        <f ca="1">IF(A223="","",IF(INDIRECT("入力シート!L"&amp;(A224))="","",INDIRECT("入力シート!L"&amp;(A224))))</f>
        <v/>
      </c>
      <c r="O222" s="207" t="str">
        <f ca="1">IF(A223="","",IF(INDIRECT("入力シート!M"&amp;(A224))="","",IF(INDIRECT("入力シート!M"&amp;(A224))&lt;43586,4,5)))</f>
        <v/>
      </c>
      <c r="P222" s="209" t="str">
        <f ca="1">IF(A223="","",IF(INDIRECT("入力シート!M"&amp;(A224))="","",INDIRECT("入力シート!M"&amp;(A224))))</f>
        <v/>
      </c>
      <c r="Q222" s="212" t="str">
        <f ca="1">IF(A223="","",IF(INDIRECT("入力シート!M"&amp;(A224))="","",INDIRECT("入力シート!M"&amp;(A224))))</f>
        <v/>
      </c>
      <c r="R222" s="215" t="str">
        <f ca="1">IF(A223="","",IF(INDIRECT("入力シート!N"&amp;(A224))="","",INDIRECT("入力シート!N"&amp;(A224))))</f>
        <v/>
      </c>
      <c r="S222" s="217" t="str">
        <f>IF(A223="","",IF(N222="","",SUM(N222,R222)))</f>
        <v/>
      </c>
      <c r="T222" s="196" t="str">
        <f ca="1">IF(A223="","",IF(N222="","",IF(INDIRECT("入力シート!O"&amp;(A224))="通常者",ROUNDDOWN(S222*10/1000,0),0)))</f>
        <v/>
      </c>
      <c r="U222" s="196" t="str">
        <f>IF(A223="","",IF(V222="","",IF(V222&gt;=1,"+",IF(V222=0," ","-"))))</f>
        <v/>
      </c>
      <c r="V222" s="199" t="str">
        <f>IF(A223="","",IF(AND(N224="",N222&gt;=1),T222,IF(N224="","",T222-T224)))</f>
        <v/>
      </c>
      <c r="W222" s="65">
        <v>1</v>
      </c>
      <c r="X222" s="12"/>
      <c r="Y222" s="65">
        <v>5</v>
      </c>
      <c r="Z222" s="8"/>
      <c r="AA222" s="8"/>
      <c r="AB222" s="8"/>
      <c r="AC222" s="65">
        <v>5</v>
      </c>
      <c r="AD222" s="16"/>
      <c r="AE222"/>
    </row>
    <row r="223" spans="1:31" s="1" customFormat="1" ht="12" customHeight="1" x14ac:dyDescent="0.15">
      <c r="A223" s="58" t="str">
        <f>A203</f>
        <v/>
      </c>
      <c r="B223" s="55"/>
      <c r="C223" s="229"/>
      <c r="D223" s="231"/>
      <c r="E223" s="210"/>
      <c r="F223" s="234"/>
      <c r="G223" s="207"/>
      <c r="H223" s="210"/>
      <c r="I223" s="213"/>
      <c r="J223" s="220"/>
      <c r="K223" s="223"/>
      <c r="L223" s="226"/>
      <c r="M223" s="223"/>
      <c r="N223" s="206"/>
      <c r="O223" s="207"/>
      <c r="P223" s="210"/>
      <c r="Q223" s="213"/>
      <c r="R223" s="216"/>
      <c r="S223" s="218"/>
      <c r="T223" s="197"/>
      <c r="U223" s="197"/>
      <c r="V223" s="200"/>
      <c r="W223" s="14">
        <v>2</v>
      </c>
      <c r="X223" s="13"/>
      <c r="Y223" s="13">
        <v>5</v>
      </c>
      <c r="Z223" s="13"/>
      <c r="AA223" s="13"/>
      <c r="AB223" s="13"/>
      <c r="AC223" s="15">
        <v>6</v>
      </c>
      <c r="AD223" s="9"/>
      <c r="AE223"/>
    </row>
    <row r="224" spans="1:31" s="1" customFormat="1" ht="12" customHeight="1" thickBot="1" x14ac:dyDescent="0.2">
      <c r="A224" s="58" t="str">
        <f>IF(A223="","",SUM(A222:A223))</f>
        <v/>
      </c>
      <c r="B224" s="55"/>
      <c r="C224" s="229"/>
      <c r="D224" s="231"/>
      <c r="E224" s="210"/>
      <c r="F224" s="234"/>
      <c r="G224" s="207"/>
      <c r="H224" s="210"/>
      <c r="I224" s="213"/>
      <c r="J224" s="220"/>
      <c r="K224" s="223"/>
      <c r="L224" s="226"/>
      <c r="M224" s="223"/>
      <c r="N224" s="197" t="str">
        <f ca="1">IF(A223="","",IF(INDIRECT("入力シート!P"&amp;(A224))="","",INDIRECT("入力シート!P"&amp;(A224))))</f>
        <v/>
      </c>
      <c r="O224" s="207"/>
      <c r="P224" s="210"/>
      <c r="Q224" s="213"/>
      <c r="R224" s="201" t="str">
        <f ca="1">IF(A223="","",IF(INDIRECT("入力シート!Q"&amp;(A224))="","",INDIRECT("入力シート!Q"&amp;(A224))))</f>
        <v/>
      </c>
      <c r="S224" s="203" t="str">
        <f>IF(A223="","",IF(N224="","",SUM(N224,R224)))</f>
        <v/>
      </c>
      <c r="T224" s="205" t="str">
        <f ca="1">IF(A223="","",IF(N224="","",IF(INDIRECT("入力シート!R"&amp;(A224))="通常者",ROUNDDOWN(S224*10/1000,0),0)))</f>
        <v/>
      </c>
      <c r="U224" s="197"/>
      <c r="V224" s="201"/>
      <c r="W224" s="14">
        <v>3</v>
      </c>
      <c r="X224" s="13"/>
      <c r="Y224" s="13">
        <v>5</v>
      </c>
      <c r="Z224" s="13"/>
      <c r="AA224" s="13"/>
      <c r="AB224" s="13"/>
      <c r="AC224" s="15">
        <v>7</v>
      </c>
      <c r="AD224" s="9"/>
      <c r="AE224"/>
    </row>
    <row r="225" spans="1:31" s="1" customFormat="1" ht="12" customHeight="1" x14ac:dyDescent="0.15">
      <c r="A225" s="58"/>
      <c r="B225" s="55"/>
      <c r="C225" s="230"/>
      <c r="D225" s="232"/>
      <c r="E225" s="211"/>
      <c r="F225" s="235"/>
      <c r="G225" s="208"/>
      <c r="H225" s="211"/>
      <c r="I225" s="214"/>
      <c r="J225" s="221"/>
      <c r="K225" s="224"/>
      <c r="L225" s="227"/>
      <c r="M225" s="224"/>
      <c r="N225" s="198"/>
      <c r="O225" s="208"/>
      <c r="P225" s="211"/>
      <c r="Q225" s="214"/>
      <c r="R225" s="202"/>
      <c r="S225" s="204"/>
      <c r="T225" s="198"/>
      <c r="U225" s="198"/>
      <c r="V225" s="202"/>
      <c r="W225" s="7">
        <v>4</v>
      </c>
      <c r="X225" s="10"/>
      <c r="Y225" s="6">
        <v>5</v>
      </c>
      <c r="Z225" s="68"/>
      <c r="AA225" s="68"/>
      <c r="AB225" s="68"/>
      <c r="AC225" s="6"/>
      <c r="AD225" s="70"/>
      <c r="AE225"/>
    </row>
    <row r="226" spans="1:31" s="1" customFormat="1" ht="12" customHeight="1" thickBot="1" x14ac:dyDescent="0.2">
      <c r="A226" s="58">
        <v>15</v>
      </c>
      <c r="B226" s="55"/>
      <c r="C226" s="228" t="s">
        <v>46</v>
      </c>
      <c r="D226" s="231" t="str">
        <f ca="1">IF(A227="","",IF(INDIRECT("入力シート!H"&amp;(A228))="","",IF(INDIRECT("入力シート!H"&amp;(A228))&lt;43586,4,5)))</f>
        <v/>
      </c>
      <c r="E226" s="209" t="str">
        <f ca="1">IF(A227="","",IF(INDIRECT("入力シート!H"&amp;(A228))="","",INDIRECT("入力シート!H"&amp;(A228))))</f>
        <v/>
      </c>
      <c r="F226" s="233" t="str">
        <f ca="1">IF(A227="","",IF(INDIRECT("入力シート!H"&amp;(A228))="","",INDIRECT("入力シート!H"&amp;(A228))))</f>
        <v/>
      </c>
      <c r="G226" s="207" t="str">
        <f ca="1">IF(A227="","",IF(INDIRECT("入力シート!I"&amp;(A228))="","",IF(INDIRECT("入力シート!I"&amp;(A228))&lt;43586,4,5)))</f>
        <v/>
      </c>
      <c r="H226" s="209" t="str">
        <f ca="1">IF(A227="","",IF(INDIRECT("入力シート!I"&amp;(A228))="","",INDIRECT("入力シート!I"&amp;(A228))))</f>
        <v/>
      </c>
      <c r="I226" s="212" t="str">
        <f ca="1">IF(A227="","",IF(INDIRECT("入力シート!I"&amp;(A228))="","",INDIRECT("入力シート!I"&amp;(A228))))</f>
        <v/>
      </c>
      <c r="J226" s="219" t="str">
        <f ca="1">IF(A227="","",IF(INDIRECT("入力シート!I"&amp;(A228))="","",INDIRECT("入力シート!I"&amp;(A228))))</f>
        <v/>
      </c>
      <c r="K226" s="222" t="str">
        <f t="shared" ref="K226" ca="1" si="38">IF(A227="","",IF(INDIRECT("入力シート!J"&amp;(A228))="","",INDIRECT("入力シート!J"&amp;(A228))))</f>
        <v/>
      </c>
      <c r="L226" s="225" t="str">
        <f ca="1">IF(A227="","",
IFERROR(IF(INDIRECT("入力シート!K"&amp;(A228))="","",
IF(INDIRECT("入力シート!K"&amp;(A228))&gt;159,"G",
IF(INDIRECT("入力シート!K"&amp;(A228))&gt;149,"F",
IF(INDIRECT("入力シート!K"&amp;(A228))&gt;139,"E",
IF(INDIRECT("入力シート!K"&amp;(A228))&gt;129,"D",
IF(INDIRECT("入力シート!K"&amp;(A228))&gt;119,"C",
IF(INDIRECT("入力シート!K"&amp;(A228))&gt;109,"B",
IF(INDIRECT("入力シート!K"&amp;(A228))&gt;99,"A",
"")))))))),""))</f>
        <v/>
      </c>
      <c r="M226" s="222" t="str">
        <f ca="1">IF(A227="","",
IFERROR(IF(INDIRECT("入力シート!K"&amp;(A228))="","",
IF(INDIRECT("入力シート!K"&amp;(A228))&gt;99,MOD(INDIRECT("入力シート!K"&amp;(A228)),10),INDIRECT("入力シート!K"&amp;(A228)))),""))</f>
        <v/>
      </c>
      <c r="N226" s="196" t="str">
        <f ca="1">IF(A227="","",IF(INDIRECT("入力シート!L"&amp;(A228))="","",INDIRECT("入力シート!L"&amp;(A228))))</f>
        <v/>
      </c>
      <c r="O226" s="207" t="str">
        <f ca="1">IF(A227="","",IF(INDIRECT("入力シート!M"&amp;(A228))="","",IF(INDIRECT("入力シート!M"&amp;(A228))&lt;43586,4,5)))</f>
        <v/>
      </c>
      <c r="P226" s="209" t="str">
        <f ca="1">IF(A227="","",IF(INDIRECT("入力シート!M"&amp;(A228))="","",INDIRECT("入力シート!M"&amp;(A228))))</f>
        <v/>
      </c>
      <c r="Q226" s="212" t="str">
        <f ca="1">IF(A227="","",IF(INDIRECT("入力シート!M"&amp;(A228))="","",INDIRECT("入力シート!M"&amp;(A228))))</f>
        <v/>
      </c>
      <c r="R226" s="215" t="str">
        <f ca="1">IF(A227="","",IF(INDIRECT("入力シート!N"&amp;(A228))="","",INDIRECT("入力シート!N"&amp;(A228))))</f>
        <v/>
      </c>
      <c r="S226" s="217" t="str">
        <f>IF(A227="","",IF(N226="","",SUM(N226,R226)))</f>
        <v/>
      </c>
      <c r="T226" s="196" t="str">
        <f ca="1">IF(A227="","",IF(N226="","",IF(INDIRECT("入力シート!O"&amp;(A228))="通常者",ROUNDDOWN(S226*10/1000,0),0)))</f>
        <v/>
      </c>
      <c r="U226" s="196" t="str">
        <f>IF(A227="","",IF(V226="","",IF(V226&gt;=1,"+",IF(V226=0," ","-"))))</f>
        <v/>
      </c>
      <c r="V226" s="199" t="str">
        <f>IF(A227="","",IF(AND(N228="",N226&gt;=1),T226,IF(N228="","",T226-T228)))</f>
        <v/>
      </c>
      <c r="W226" s="3">
        <v>1</v>
      </c>
      <c r="X226" s="12"/>
      <c r="Y226" s="3">
        <v>5</v>
      </c>
      <c r="Z226" s="8"/>
      <c r="AA226" s="8"/>
      <c r="AB226" s="8"/>
      <c r="AC226" s="3">
        <v>5</v>
      </c>
      <c r="AD226" s="69"/>
      <c r="AE226"/>
    </row>
    <row r="227" spans="1:31" s="1" customFormat="1" ht="12" customHeight="1" x14ac:dyDescent="0.15">
      <c r="A227" s="58" t="str">
        <f>A203</f>
        <v/>
      </c>
      <c r="B227" s="55"/>
      <c r="C227" s="229"/>
      <c r="D227" s="231"/>
      <c r="E227" s="210"/>
      <c r="F227" s="234"/>
      <c r="G227" s="207"/>
      <c r="H227" s="210"/>
      <c r="I227" s="213"/>
      <c r="J227" s="220"/>
      <c r="K227" s="223"/>
      <c r="L227" s="226"/>
      <c r="M227" s="223"/>
      <c r="N227" s="206"/>
      <c r="O227" s="207"/>
      <c r="P227" s="210"/>
      <c r="Q227" s="213"/>
      <c r="R227" s="216"/>
      <c r="S227" s="218"/>
      <c r="T227" s="197"/>
      <c r="U227" s="197"/>
      <c r="V227" s="200"/>
      <c r="W227" s="14">
        <v>2</v>
      </c>
      <c r="X227" s="13"/>
      <c r="Y227" s="13">
        <v>5</v>
      </c>
      <c r="Z227" s="13"/>
      <c r="AA227" s="13"/>
      <c r="AB227" s="13"/>
      <c r="AC227" s="15">
        <v>6</v>
      </c>
      <c r="AD227" s="9"/>
      <c r="AE227"/>
    </row>
    <row r="228" spans="1:31" s="1" customFormat="1" ht="12" customHeight="1" thickBot="1" x14ac:dyDescent="0.2">
      <c r="A228" s="58" t="str">
        <f>IF(A227="","",SUM(A226:A227))</f>
        <v/>
      </c>
      <c r="B228" s="55"/>
      <c r="C228" s="229"/>
      <c r="D228" s="231"/>
      <c r="E228" s="210"/>
      <c r="F228" s="234"/>
      <c r="G228" s="207"/>
      <c r="H228" s="210"/>
      <c r="I228" s="213"/>
      <c r="J228" s="220"/>
      <c r="K228" s="223"/>
      <c r="L228" s="226"/>
      <c r="M228" s="223"/>
      <c r="N228" s="197" t="str">
        <f ca="1">IF(A227="","",IF(INDIRECT("入力シート!P"&amp;(A228))="","",INDIRECT("入力シート!P"&amp;(A228))))</f>
        <v/>
      </c>
      <c r="O228" s="207"/>
      <c r="P228" s="210"/>
      <c r="Q228" s="213"/>
      <c r="R228" s="201" t="str">
        <f ca="1">IF(A227="","",IF(INDIRECT("入力シート!Q"&amp;(A228))="","",INDIRECT("入力シート!Q"&amp;(A228))))</f>
        <v/>
      </c>
      <c r="S228" s="203" t="str">
        <f>IF(A227="","",IF(N228="","",SUM(N228,R228)))</f>
        <v/>
      </c>
      <c r="T228" s="205" t="str">
        <f ca="1">IF(A227="","",IF(N228="","",IF(INDIRECT("入力シート!R"&amp;(A228))="通常者",ROUNDDOWN(S228*10/1000,0),0)))</f>
        <v/>
      </c>
      <c r="U228" s="197"/>
      <c r="V228" s="201"/>
      <c r="W228" s="14">
        <v>3</v>
      </c>
      <c r="X228" s="13"/>
      <c r="Y228" s="13">
        <v>5</v>
      </c>
      <c r="Z228" s="13"/>
      <c r="AA228" s="13"/>
      <c r="AB228" s="13"/>
      <c r="AC228" s="15">
        <v>7</v>
      </c>
      <c r="AD228" s="9"/>
      <c r="AE228"/>
    </row>
    <row r="229" spans="1:31" s="1" customFormat="1" ht="12" customHeight="1" x14ac:dyDescent="0.15">
      <c r="A229" s="58"/>
      <c r="B229" s="55"/>
      <c r="C229" s="230"/>
      <c r="D229" s="232"/>
      <c r="E229" s="211"/>
      <c r="F229" s="235"/>
      <c r="G229" s="208"/>
      <c r="H229" s="211"/>
      <c r="I229" s="214"/>
      <c r="J229" s="221"/>
      <c r="K229" s="224"/>
      <c r="L229" s="227"/>
      <c r="M229" s="224"/>
      <c r="N229" s="198"/>
      <c r="O229" s="208"/>
      <c r="P229" s="211"/>
      <c r="Q229" s="214"/>
      <c r="R229" s="202"/>
      <c r="S229" s="204"/>
      <c r="T229" s="198"/>
      <c r="U229" s="198"/>
      <c r="V229" s="202"/>
      <c r="W229" s="7">
        <v>4</v>
      </c>
      <c r="X229" s="10"/>
      <c r="Y229" s="6">
        <v>5</v>
      </c>
      <c r="Z229" s="68"/>
      <c r="AA229" s="68"/>
      <c r="AB229" s="68"/>
      <c r="AC229" s="6"/>
      <c r="AD229" s="70"/>
      <c r="AE229"/>
    </row>
    <row r="230" spans="1:31" s="1" customFormat="1" ht="12" customHeight="1" thickBot="1" x14ac:dyDescent="0.2">
      <c r="A230" s="58">
        <v>16</v>
      </c>
      <c r="B230" s="55"/>
      <c r="C230" s="228" t="s">
        <v>40</v>
      </c>
      <c r="D230" s="231" t="str">
        <f ca="1">IF(A231="","",IF(INDIRECT("入力シート!H"&amp;(A232))="","",IF(INDIRECT("入力シート!H"&amp;(A232))&lt;43586,4,5)))</f>
        <v/>
      </c>
      <c r="E230" s="209" t="str">
        <f ca="1">IF(A231="","",IF(INDIRECT("入力シート!H"&amp;(A232))="","",INDIRECT("入力シート!H"&amp;(A232))))</f>
        <v/>
      </c>
      <c r="F230" s="233" t="str">
        <f ca="1">IF(A231="","",IF(INDIRECT("入力シート!H"&amp;(A232))="","",INDIRECT("入力シート!H"&amp;(A232))))</f>
        <v/>
      </c>
      <c r="G230" s="207" t="str">
        <f ca="1">IF(A231="","",IF(INDIRECT("入力シート!I"&amp;(A232))="","",IF(INDIRECT("入力シート!I"&amp;(A232))&lt;43586,4,5)))</f>
        <v/>
      </c>
      <c r="H230" s="209" t="str">
        <f ca="1">IF(A231="","",IF(INDIRECT("入力シート!I"&amp;(A232))="","",INDIRECT("入力シート!I"&amp;(A232))))</f>
        <v/>
      </c>
      <c r="I230" s="212" t="str">
        <f ca="1">IF(A231="","",IF(INDIRECT("入力シート!I"&amp;(A232))="","",INDIRECT("入力シート!I"&amp;(A232))))</f>
        <v/>
      </c>
      <c r="J230" s="219" t="str">
        <f ca="1">IF(A231="","",IF(INDIRECT("入力シート!I"&amp;(A232))="","",INDIRECT("入力シート!I"&amp;(A232))))</f>
        <v/>
      </c>
      <c r="K230" s="222" t="str">
        <f t="shared" ref="K230" ca="1" si="39">IF(A231="","",IF(INDIRECT("入力シート!J"&amp;(A232))="","",INDIRECT("入力シート!J"&amp;(A232))))</f>
        <v/>
      </c>
      <c r="L230" s="225" t="str">
        <f ca="1">IF(A231="","",
IFERROR(IF(INDIRECT("入力シート!K"&amp;(A232))="","",
IF(INDIRECT("入力シート!K"&amp;(A232))&gt;159,"G",
IF(INDIRECT("入力シート!K"&amp;(A232))&gt;149,"F",
IF(INDIRECT("入力シート!K"&amp;(A232))&gt;139,"E",
IF(INDIRECT("入力シート!K"&amp;(A232))&gt;129,"D",
IF(INDIRECT("入力シート!K"&amp;(A232))&gt;119,"C",
IF(INDIRECT("入力シート!K"&amp;(A232))&gt;109,"B",
IF(INDIRECT("入力シート!K"&amp;(A232))&gt;99,"A",
"")))))))),""))</f>
        <v/>
      </c>
      <c r="M230" s="222" t="str">
        <f ca="1">IF(A231="","",
IFERROR(IF(INDIRECT("入力シート!K"&amp;(A232))="","",
IF(INDIRECT("入力シート!K"&amp;(A232))&gt;99,MOD(INDIRECT("入力シート!K"&amp;(A232)),10),INDIRECT("入力シート!K"&amp;(A232)))),""))</f>
        <v/>
      </c>
      <c r="N230" s="196" t="str">
        <f ca="1">IF(A231="","",IF(INDIRECT("入力シート!L"&amp;(A232))="","",INDIRECT("入力シート!L"&amp;(A232))))</f>
        <v/>
      </c>
      <c r="O230" s="207" t="str">
        <f ca="1">IF(A231="","",IF(INDIRECT("入力シート!M"&amp;(A232))="","",IF(INDIRECT("入力シート!M"&amp;(A232))&lt;43586,4,5)))</f>
        <v/>
      </c>
      <c r="P230" s="209" t="str">
        <f ca="1">IF(A231="","",IF(INDIRECT("入力シート!M"&amp;(A232))="","",INDIRECT("入力シート!M"&amp;(A232))))</f>
        <v/>
      </c>
      <c r="Q230" s="212" t="str">
        <f ca="1">IF(A231="","",IF(INDIRECT("入力シート!M"&amp;(A232))="","",INDIRECT("入力シート!M"&amp;(A232))))</f>
        <v/>
      </c>
      <c r="R230" s="215" t="str">
        <f ca="1">IF(A231="","",IF(INDIRECT("入力シート!N"&amp;(A232))="","",INDIRECT("入力シート!N"&amp;(A232))))</f>
        <v/>
      </c>
      <c r="S230" s="217" t="str">
        <f>IF(A231="","",IF(N230="","",SUM(N230,R230)))</f>
        <v/>
      </c>
      <c r="T230" s="196" t="str">
        <f ca="1">IF(A231="","",IF(N230="","",IF(INDIRECT("入力シート!O"&amp;(A232))="通常者",ROUNDDOWN(S230*10/1000,0),0)))</f>
        <v/>
      </c>
      <c r="U230" s="196" t="str">
        <f>IF(A231="","",IF(V230="","",IF(V230&gt;=1,"+",IF(V230=0," ","-"))))</f>
        <v/>
      </c>
      <c r="V230" s="199" t="str">
        <f>IF(A231="","",IF(AND(N232="",N230&gt;=1),T230,IF(N232="","",T230-T232)))</f>
        <v/>
      </c>
      <c r="W230" s="3">
        <v>1</v>
      </c>
      <c r="X230" s="12"/>
      <c r="Y230" s="3">
        <v>5</v>
      </c>
      <c r="Z230" s="8"/>
      <c r="AA230" s="8"/>
      <c r="AB230" s="8"/>
      <c r="AC230" s="3">
        <v>5</v>
      </c>
      <c r="AD230" s="69"/>
      <c r="AE230"/>
    </row>
    <row r="231" spans="1:31" s="1" customFormat="1" ht="12" customHeight="1" x14ac:dyDescent="0.15">
      <c r="A231" s="58" t="str">
        <f>A203</f>
        <v/>
      </c>
      <c r="B231" s="55"/>
      <c r="C231" s="229"/>
      <c r="D231" s="231"/>
      <c r="E231" s="210"/>
      <c r="F231" s="234"/>
      <c r="G231" s="207"/>
      <c r="H231" s="210"/>
      <c r="I231" s="213"/>
      <c r="J231" s="220"/>
      <c r="K231" s="223"/>
      <c r="L231" s="226"/>
      <c r="M231" s="223"/>
      <c r="N231" s="206"/>
      <c r="O231" s="207"/>
      <c r="P231" s="210"/>
      <c r="Q231" s="213"/>
      <c r="R231" s="216"/>
      <c r="S231" s="218"/>
      <c r="T231" s="197"/>
      <c r="U231" s="197"/>
      <c r="V231" s="200"/>
      <c r="W231" s="14">
        <v>2</v>
      </c>
      <c r="X231" s="13"/>
      <c r="Y231" s="13">
        <v>5</v>
      </c>
      <c r="Z231" s="13"/>
      <c r="AA231" s="13"/>
      <c r="AB231" s="13"/>
      <c r="AC231" s="15">
        <v>6</v>
      </c>
      <c r="AD231" s="9"/>
      <c r="AE231"/>
    </row>
    <row r="232" spans="1:31" s="1" customFormat="1" ht="12" customHeight="1" thickBot="1" x14ac:dyDescent="0.2">
      <c r="A232" s="58" t="str">
        <f>IF(A231="","",SUM(A230:A231))</f>
        <v/>
      </c>
      <c r="B232" s="55"/>
      <c r="C232" s="229"/>
      <c r="D232" s="231"/>
      <c r="E232" s="210"/>
      <c r="F232" s="234"/>
      <c r="G232" s="207"/>
      <c r="H232" s="210"/>
      <c r="I232" s="213"/>
      <c r="J232" s="220"/>
      <c r="K232" s="223"/>
      <c r="L232" s="226"/>
      <c r="M232" s="223"/>
      <c r="N232" s="197" t="str">
        <f ca="1">IF(A231="","",IF(INDIRECT("入力シート!P"&amp;(A232))="","",INDIRECT("入力シート!P"&amp;(A232))))</f>
        <v/>
      </c>
      <c r="O232" s="207"/>
      <c r="P232" s="210"/>
      <c r="Q232" s="213"/>
      <c r="R232" s="201" t="str">
        <f ca="1">IF(A231="","",IF(INDIRECT("入力シート!Q"&amp;(A232))="","",INDIRECT("入力シート!Q"&amp;(A232))))</f>
        <v/>
      </c>
      <c r="S232" s="203" t="str">
        <f>IF(A231="","",IF(N232="","",SUM(N232,R232)))</f>
        <v/>
      </c>
      <c r="T232" s="205" t="str">
        <f ca="1">IF(A231="","",IF(N232="","",IF(INDIRECT("入力シート!R"&amp;(A232))="通常者",ROUNDDOWN(S232*10/1000,0),0)))</f>
        <v/>
      </c>
      <c r="U232" s="197"/>
      <c r="V232" s="201"/>
      <c r="W232" s="14">
        <v>3</v>
      </c>
      <c r="X232" s="13"/>
      <c r="Y232" s="13">
        <v>5</v>
      </c>
      <c r="Z232" s="13"/>
      <c r="AA232" s="13"/>
      <c r="AB232" s="13"/>
      <c r="AC232" s="15">
        <v>7</v>
      </c>
      <c r="AD232" s="9"/>
      <c r="AE232"/>
    </row>
    <row r="233" spans="1:31" s="1" customFormat="1" ht="12" customHeight="1" x14ac:dyDescent="0.15">
      <c r="A233" s="58"/>
      <c r="B233" s="55"/>
      <c r="C233" s="230"/>
      <c r="D233" s="232"/>
      <c r="E233" s="211"/>
      <c r="F233" s="235"/>
      <c r="G233" s="208"/>
      <c r="H233" s="211"/>
      <c r="I233" s="214"/>
      <c r="J233" s="221"/>
      <c r="K233" s="224"/>
      <c r="L233" s="227"/>
      <c r="M233" s="224"/>
      <c r="N233" s="198"/>
      <c r="O233" s="208"/>
      <c r="P233" s="211"/>
      <c r="Q233" s="214"/>
      <c r="R233" s="202"/>
      <c r="S233" s="204"/>
      <c r="T233" s="198"/>
      <c r="U233" s="198"/>
      <c r="V233" s="202"/>
      <c r="W233" s="7">
        <v>4</v>
      </c>
      <c r="X233" s="10"/>
      <c r="Y233" s="6">
        <v>5</v>
      </c>
      <c r="Z233" s="68"/>
      <c r="AA233" s="68"/>
      <c r="AB233" s="68"/>
      <c r="AC233" s="6"/>
      <c r="AD233" s="70"/>
      <c r="AE233"/>
    </row>
    <row r="234" spans="1:31" s="1" customFormat="1" ht="12" customHeight="1" thickBot="1" x14ac:dyDescent="0.2">
      <c r="A234" s="58">
        <v>17</v>
      </c>
      <c r="B234" s="55"/>
      <c r="C234" s="228" t="s">
        <v>41</v>
      </c>
      <c r="D234" s="231" t="str">
        <f ca="1">IF(A235="","",IF(INDIRECT("入力シート!H"&amp;(A236))="","",IF(INDIRECT("入力シート!H"&amp;(A236))&lt;43586,4,5)))</f>
        <v/>
      </c>
      <c r="E234" s="209" t="str">
        <f ca="1">IF(A235="","",IF(INDIRECT("入力シート!H"&amp;(A236))="","",INDIRECT("入力シート!H"&amp;(A236))))</f>
        <v/>
      </c>
      <c r="F234" s="233" t="str">
        <f ca="1">IF(A235="","",IF(INDIRECT("入力シート!H"&amp;(A236))="","",INDIRECT("入力シート!H"&amp;(A236))))</f>
        <v/>
      </c>
      <c r="G234" s="207" t="str">
        <f ca="1">IF(A235="","",IF(INDIRECT("入力シート!I"&amp;(A236))="","",IF(INDIRECT("入力シート!I"&amp;(A236))&lt;43586,4,5)))</f>
        <v/>
      </c>
      <c r="H234" s="209" t="str">
        <f ca="1">IF(A235="","",IF(INDIRECT("入力シート!I"&amp;(A236))="","",INDIRECT("入力シート!I"&amp;(A236))))</f>
        <v/>
      </c>
      <c r="I234" s="212" t="str">
        <f ca="1">IF(A235="","",IF(INDIRECT("入力シート!I"&amp;(A236))="","",INDIRECT("入力シート!I"&amp;(A236))))</f>
        <v/>
      </c>
      <c r="J234" s="219" t="str">
        <f ca="1">IF(A235="","",IF(INDIRECT("入力シート!I"&amp;(A236))="","",INDIRECT("入力シート!I"&amp;(A236))))</f>
        <v/>
      </c>
      <c r="K234" s="222" t="str">
        <f t="shared" ref="K234" ca="1" si="40">IF(A235="","",IF(INDIRECT("入力シート!J"&amp;(A236))="","",INDIRECT("入力シート!J"&amp;(A236))))</f>
        <v/>
      </c>
      <c r="L234" s="225" t="str">
        <f ca="1">IF(A235="","",
IFERROR(IF(INDIRECT("入力シート!K"&amp;(A236))="","",
IF(INDIRECT("入力シート!K"&amp;(A236))&gt;159,"G",
IF(INDIRECT("入力シート!K"&amp;(A236))&gt;149,"F",
IF(INDIRECT("入力シート!K"&amp;(A236))&gt;139,"E",
IF(INDIRECT("入力シート!K"&amp;(A236))&gt;129,"D",
IF(INDIRECT("入力シート!K"&amp;(A236))&gt;119,"C",
IF(INDIRECT("入力シート!K"&amp;(A236))&gt;109,"B",
IF(INDIRECT("入力シート!K"&amp;(A236))&gt;99,"A",
"")))))))),""))</f>
        <v/>
      </c>
      <c r="M234" s="222" t="str">
        <f ca="1">IF(A235="","",
IFERROR(IF(INDIRECT("入力シート!K"&amp;(A236))="","",
IF(INDIRECT("入力シート!K"&amp;(A236))&gt;99,MOD(INDIRECT("入力シート!K"&amp;(A236)),10),INDIRECT("入力シート!K"&amp;(A236)))),""))</f>
        <v/>
      </c>
      <c r="N234" s="196" t="str">
        <f ca="1">IF(A235="","",IF(INDIRECT("入力シート!L"&amp;(A236))="","",INDIRECT("入力シート!L"&amp;(A236))))</f>
        <v/>
      </c>
      <c r="O234" s="207" t="str">
        <f ca="1">IF(A235="","",IF(INDIRECT("入力シート!M"&amp;(A236))="","",IF(INDIRECT("入力シート!M"&amp;(A236))&lt;43586,4,5)))</f>
        <v/>
      </c>
      <c r="P234" s="209" t="str">
        <f ca="1">IF(A235="","",IF(INDIRECT("入力シート!M"&amp;(A236))="","",INDIRECT("入力シート!M"&amp;(A236))))</f>
        <v/>
      </c>
      <c r="Q234" s="212" t="str">
        <f ca="1">IF(A235="","",IF(INDIRECT("入力シート!M"&amp;(A236))="","",INDIRECT("入力シート!M"&amp;(A236))))</f>
        <v/>
      </c>
      <c r="R234" s="215" t="str">
        <f ca="1">IF(A235="","",IF(INDIRECT("入力シート!N"&amp;(A236))="","",INDIRECT("入力シート!N"&amp;(A236))))</f>
        <v/>
      </c>
      <c r="S234" s="217" t="str">
        <f>IF(A235="","",IF(N234="","",SUM(N234,R234)))</f>
        <v/>
      </c>
      <c r="T234" s="196" t="str">
        <f ca="1">IF(A235="","",IF(N234="","",IF(INDIRECT("入力シート!O"&amp;(A236))="通常者",ROUNDDOWN(S234*10/1000,0),0)))</f>
        <v/>
      </c>
      <c r="U234" s="196" t="str">
        <f>IF(A235="","",IF(V234="","",IF(V234&gt;=1,"+",IF(V234=0," ","-"))))</f>
        <v/>
      </c>
      <c r="V234" s="199" t="str">
        <f>IF(A235="","",IF(AND(N236="",N234&gt;=1),T234,IF(N236="","",T234-T236)))</f>
        <v/>
      </c>
      <c r="W234" s="3">
        <v>1</v>
      </c>
      <c r="X234" s="12"/>
      <c r="Y234" s="3">
        <v>5</v>
      </c>
      <c r="Z234" s="8"/>
      <c r="AA234" s="8"/>
      <c r="AB234" s="8"/>
      <c r="AC234" s="3">
        <v>5</v>
      </c>
      <c r="AD234" s="69"/>
      <c r="AE234"/>
    </row>
    <row r="235" spans="1:31" s="1" customFormat="1" ht="12" customHeight="1" x14ac:dyDescent="0.15">
      <c r="A235" s="58" t="str">
        <f>A203</f>
        <v/>
      </c>
      <c r="B235" s="55"/>
      <c r="C235" s="229"/>
      <c r="D235" s="231"/>
      <c r="E235" s="210"/>
      <c r="F235" s="234"/>
      <c r="G235" s="207"/>
      <c r="H235" s="210"/>
      <c r="I235" s="213"/>
      <c r="J235" s="220"/>
      <c r="K235" s="223"/>
      <c r="L235" s="226"/>
      <c r="M235" s="223"/>
      <c r="N235" s="206"/>
      <c r="O235" s="207"/>
      <c r="P235" s="210"/>
      <c r="Q235" s="213"/>
      <c r="R235" s="216"/>
      <c r="S235" s="218"/>
      <c r="T235" s="197"/>
      <c r="U235" s="197"/>
      <c r="V235" s="200"/>
      <c r="W235" s="14">
        <v>2</v>
      </c>
      <c r="X235" s="13"/>
      <c r="Y235" s="13">
        <v>5</v>
      </c>
      <c r="Z235" s="13"/>
      <c r="AA235" s="13"/>
      <c r="AB235" s="13"/>
      <c r="AC235" s="15">
        <v>6</v>
      </c>
      <c r="AD235" s="9"/>
      <c r="AE235"/>
    </row>
    <row r="236" spans="1:31" s="1" customFormat="1" ht="12" customHeight="1" thickBot="1" x14ac:dyDescent="0.2">
      <c r="A236" s="58" t="str">
        <f>IF(A235="","",SUM(A234:A235))</f>
        <v/>
      </c>
      <c r="B236" s="55"/>
      <c r="C236" s="229"/>
      <c r="D236" s="231"/>
      <c r="E236" s="210"/>
      <c r="F236" s="234"/>
      <c r="G236" s="207"/>
      <c r="H236" s="210"/>
      <c r="I236" s="213"/>
      <c r="J236" s="220"/>
      <c r="K236" s="223"/>
      <c r="L236" s="226"/>
      <c r="M236" s="223"/>
      <c r="N236" s="197" t="str">
        <f ca="1">IF(A235="","",IF(INDIRECT("入力シート!P"&amp;(A236))="","",INDIRECT("入力シート!P"&amp;(A236))))</f>
        <v/>
      </c>
      <c r="O236" s="207"/>
      <c r="P236" s="210"/>
      <c r="Q236" s="213"/>
      <c r="R236" s="201" t="str">
        <f ca="1">IF(A235="","",IF(INDIRECT("入力シート!Q"&amp;(A236))="","",INDIRECT("入力シート!Q"&amp;(A236))))</f>
        <v/>
      </c>
      <c r="S236" s="203" t="str">
        <f>IF(A235="","",IF(N236="","",SUM(N236,R236)))</f>
        <v/>
      </c>
      <c r="T236" s="205" t="str">
        <f ca="1">IF(A235="","",IF(N236="","",IF(INDIRECT("入力シート!R"&amp;(A236))="通常者",ROUNDDOWN(S236*10/1000,0),0)))</f>
        <v/>
      </c>
      <c r="U236" s="197"/>
      <c r="V236" s="201"/>
      <c r="W236" s="14">
        <v>3</v>
      </c>
      <c r="X236" s="13"/>
      <c r="Y236" s="13">
        <v>5</v>
      </c>
      <c r="Z236" s="13"/>
      <c r="AA236" s="13"/>
      <c r="AB236" s="13"/>
      <c r="AC236" s="15">
        <v>7</v>
      </c>
      <c r="AD236" s="9"/>
      <c r="AE236"/>
    </row>
    <row r="237" spans="1:31" s="1" customFormat="1" ht="12" customHeight="1" x14ac:dyDescent="0.15">
      <c r="A237" s="58"/>
      <c r="B237" s="55"/>
      <c r="C237" s="230"/>
      <c r="D237" s="232"/>
      <c r="E237" s="211"/>
      <c r="F237" s="235"/>
      <c r="G237" s="208"/>
      <c r="H237" s="211"/>
      <c r="I237" s="214"/>
      <c r="J237" s="221"/>
      <c r="K237" s="224"/>
      <c r="L237" s="227"/>
      <c r="M237" s="224"/>
      <c r="N237" s="198"/>
      <c r="O237" s="208"/>
      <c r="P237" s="211"/>
      <c r="Q237" s="214"/>
      <c r="R237" s="202"/>
      <c r="S237" s="204"/>
      <c r="T237" s="198"/>
      <c r="U237" s="198"/>
      <c r="V237" s="202"/>
      <c r="W237" s="7">
        <v>4</v>
      </c>
      <c r="X237" s="10"/>
      <c r="Y237" s="6">
        <v>5</v>
      </c>
      <c r="Z237" s="68"/>
      <c r="AA237" s="68"/>
      <c r="AB237" s="68"/>
      <c r="AC237" s="6"/>
      <c r="AD237" s="70"/>
      <c r="AE237"/>
    </row>
    <row r="238" spans="1:31" s="1" customFormat="1" ht="12" customHeight="1" thickBot="1" x14ac:dyDescent="0.2">
      <c r="A238" s="58">
        <v>18</v>
      </c>
      <c r="B238" s="55"/>
      <c r="C238" s="228" t="s">
        <v>42</v>
      </c>
      <c r="D238" s="231" t="str">
        <f ca="1">IF(A239="","",IF(INDIRECT("入力シート!H"&amp;(A240))="","",IF(INDIRECT("入力シート!H"&amp;(A240))&lt;43586,4,5)))</f>
        <v/>
      </c>
      <c r="E238" s="209" t="str">
        <f ca="1">IF(A239="","",IF(INDIRECT("入力シート!H"&amp;(A240))="","",INDIRECT("入力シート!H"&amp;(A240))))</f>
        <v/>
      </c>
      <c r="F238" s="233" t="str">
        <f ca="1">IF(A239="","",IF(INDIRECT("入力シート!H"&amp;(A240))="","",INDIRECT("入力シート!H"&amp;(A240))))</f>
        <v/>
      </c>
      <c r="G238" s="207" t="str">
        <f ca="1">IF(A239="","",IF(INDIRECT("入力シート!I"&amp;(A240))="","",IF(INDIRECT("入力シート!I"&amp;(A240))&lt;43586,4,5)))</f>
        <v/>
      </c>
      <c r="H238" s="209" t="str">
        <f ca="1">IF(A239="","",IF(INDIRECT("入力シート!I"&amp;(A240))="","",INDIRECT("入力シート!I"&amp;(A240))))</f>
        <v/>
      </c>
      <c r="I238" s="212" t="str">
        <f ca="1">IF(A239="","",IF(INDIRECT("入力シート!I"&amp;(A240))="","",INDIRECT("入力シート!I"&amp;(A240))))</f>
        <v/>
      </c>
      <c r="J238" s="219" t="str">
        <f ca="1">IF(A239="","",IF(INDIRECT("入力シート!I"&amp;(A240))="","",INDIRECT("入力シート!I"&amp;(A240))))</f>
        <v/>
      </c>
      <c r="K238" s="222" t="str">
        <f t="shared" ref="K238" ca="1" si="41">IF(A239="","",IF(INDIRECT("入力シート!J"&amp;(A240))="","",INDIRECT("入力シート!J"&amp;(A240))))</f>
        <v/>
      </c>
      <c r="L238" s="225" t="str">
        <f ca="1">IF(A239="","",
IFERROR(IF(INDIRECT("入力シート!K"&amp;(A240))="","",
IF(INDIRECT("入力シート!K"&amp;(A240))&gt;159,"G",
IF(INDIRECT("入力シート!K"&amp;(A240))&gt;149,"F",
IF(INDIRECT("入力シート!K"&amp;(A240))&gt;139,"E",
IF(INDIRECT("入力シート!K"&amp;(A240))&gt;129,"D",
IF(INDIRECT("入力シート!K"&amp;(A240))&gt;119,"C",
IF(INDIRECT("入力シート!K"&amp;(A240))&gt;109,"B",
IF(INDIRECT("入力シート!K"&amp;(A240))&gt;99,"A",
"")))))))),""))</f>
        <v/>
      </c>
      <c r="M238" s="222" t="str">
        <f ca="1">IF(A239="","",
IFERROR(IF(INDIRECT("入力シート!K"&amp;(A240))="","",
IF(INDIRECT("入力シート!K"&amp;(A240))&gt;99,MOD(INDIRECT("入力シート!K"&amp;(A240)),10),INDIRECT("入力シート!K"&amp;(A240)))),""))</f>
        <v/>
      </c>
      <c r="N238" s="196" t="str">
        <f ca="1">IF(A239="","",IF(INDIRECT("入力シート!L"&amp;(A240))="","",INDIRECT("入力シート!L"&amp;(A240))))</f>
        <v/>
      </c>
      <c r="O238" s="207" t="str">
        <f ca="1">IF(A239="","",IF(INDIRECT("入力シート!M"&amp;(A240))="","",IF(INDIRECT("入力シート!M"&amp;(A240))&lt;43586,4,5)))</f>
        <v/>
      </c>
      <c r="P238" s="209" t="str">
        <f ca="1">IF(A239="","",IF(INDIRECT("入力シート!M"&amp;(A240))="","",INDIRECT("入力シート!M"&amp;(A240))))</f>
        <v/>
      </c>
      <c r="Q238" s="212" t="str">
        <f ca="1">IF(A239="","",IF(INDIRECT("入力シート!M"&amp;(A240))="","",INDIRECT("入力シート!M"&amp;(A240))))</f>
        <v/>
      </c>
      <c r="R238" s="215" t="str">
        <f ca="1">IF(A239="","",IF(INDIRECT("入力シート!N"&amp;(A240))="","",INDIRECT("入力シート!N"&amp;(A240))))</f>
        <v/>
      </c>
      <c r="S238" s="217" t="str">
        <f>IF(A239="","",IF(N238="","",SUM(N238,R238)))</f>
        <v/>
      </c>
      <c r="T238" s="196" t="str">
        <f ca="1">IF(A239="","",IF(N238="","",IF(INDIRECT("入力シート!O"&amp;(A240))="通常者",ROUNDDOWN(S238*10/1000,0),0)))</f>
        <v/>
      </c>
      <c r="U238" s="196" t="str">
        <f>IF(A239="","",IF(V238="","",IF(V238&gt;=1,"+",IF(V238=0," ","-"))))</f>
        <v/>
      </c>
      <c r="V238" s="199" t="str">
        <f>IF(A239="","",IF(AND(N240="",N238&gt;=1),T238,IF(N240="","",T238-T240)))</f>
        <v/>
      </c>
      <c r="W238" s="3">
        <v>1</v>
      </c>
      <c r="X238" s="12"/>
      <c r="Y238" s="3">
        <v>5</v>
      </c>
      <c r="Z238" s="8"/>
      <c r="AA238" s="8"/>
      <c r="AB238" s="8"/>
      <c r="AC238" s="3">
        <v>5</v>
      </c>
      <c r="AD238" s="69"/>
      <c r="AE238"/>
    </row>
    <row r="239" spans="1:31" s="1" customFormat="1" ht="12" customHeight="1" x14ac:dyDescent="0.15">
      <c r="A239" s="58" t="str">
        <f>A203</f>
        <v/>
      </c>
      <c r="B239" s="55"/>
      <c r="C239" s="229"/>
      <c r="D239" s="231"/>
      <c r="E239" s="210"/>
      <c r="F239" s="234"/>
      <c r="G239" s="207"/>
      <c r="H239" s="210"/>
      <c r="I239" s="213"/>
      <c r="J239" s="220"/>
      <c r="K239" s="223"/>
      <c r="L239" s="226"/>
      <c r="M239" s="223"/>
      <c r="N239" s="206"/>
      <c r="O239" s="207"/>
      <c r="P239" s="210"/>
      <c r="Q239" s="213"/>
      <c r="R239" s="216"/>
      <c r="S239" s="218"/>
      <c r="T239" s="197"/>
      <c r="U239" s="197"/>
      <c r="V239" s="200"/>
      <c r="W239" s="14">
        <v>2</v>
      </c>
      <c r="X239" s="13"/>
      <c r="Y239" s="13">
        <v>5</v>
      </c>
      <c r="Z239" s="13"/>
      <c r="AA239" s="13"/>
      <c r="AB239" s="13"/>
      <c r="AC239" s="15">
        <v>6</v>
      </c>
      <c r="AD239" s="9"/>
      <c r="AE239"/>
    </row>
    <row r="240" spans="1:31" s="1" customFormat="1" ht="12" customHeight="1" thickBot="1" x14ac:dyDescent="0.2">
      <c r="A240" s="58" t="str">
        <f>IF(A239="","",SUM(A238:A239))</f>
        <v/>
      </c>
      <c r="B240" s="55"/>
      <c r="C240" s="229"/>
      <c r="D240" s="231"/>
      <c r="E240" s="210"/>
      <c r="F240" s="234"/>
      <c r="G240" s="207"/>
      <c r="H240" s="210"/>
      <c r="I240" s="213"/>
      <c r="J240" s="220"/>
      <c r="K240" s="223"/>
      <c r="L240" s="226"/>
      <c r="M240" s="223"/>
      <c r="N240" s="197" t="str">
        <f ca="1">IF(A239="","",IF(INDIRECT("入力シート!P"&amp;(A240))="","",INDIRECT("入力シート!P"&amp;(A240))))</f>
        <v/>
      </c>
      <c r="O240" s="207"/>
      <c r="P240" s="210"/>
      <c r="Q240" s="213"/>
      <c r="R240" s="201" t="str">
        <f ca="1">IF(A239="","",IF(INDIRECT("入力シート!Q"&amp;(A240))="","",INDIRECT("入力シート!Q"&amp;(A240))))</f>
        <v/>
      </c>
      <c r="S240" s="203" t="str">
        <f>IF(A239="","",IF(N240="","",SUM(N240,R240)))</f>
        <v/>
      </c>
      <c r="T240" s="205" t="str">
        <f ca="1">IF(A239="","",IF(N240="","",IF(INDIRECT("入力シート!R"&amp;(A240))="通常者",ROUNDDOWN(S240*10/1000,0),0)))</f>
        <v/>
      </c>
      <c r="U240" s="197"/>
      <c r="V240" s="201"/>
      <c r="W240" s="14">
        <v>3</v>
      </c>
      <c r="X240" s="13"/>
      <c r="Y240" s="13">
        <v>5</v>
      </c>
      <c r="Z240" s="13"/>
      <c r="AA240" s="13"/>
      <c r="AB240" s="13"/>
      <c r="AC240" s="15">
        <v>7</v>
      </c>
      <c r="AD240" s="9"/>
      <c r="AE240"/>
    </row>
    <row r="241" spans="1:31" s="1" customFormat="1" ht="12" customHeight="1" x14ac:dyDescent="0.15">
      <c r="A241" s="58"/>
      <c r="B241" s="55"/>
      <c r="C241" s="230"/>
      <c r="D241" s="232"/>
      <c r="E241" s="211"/>
      <c r="F241" s="235"/>
      <c r="G241" s="208"/>
      <c r="H241" s="211"/>
      <c r="I241" s="214"/>
      <c r="J241" s="221"/>
      <c r="K241" s="224"/>
      <c r="L241" s="227"/>
      <c r="M241" s="224"/>
      <c r="N241" s="198"/>
      <c r="O241" s="208"/>
      <c r="P241" s="211"/>
      <c r="Q241" s="214"/>
      <c r="R241" s="202"/>
      <c r="S241" s="204"/>
      <c r="T241" s="198"/>
      <c r="U241" s="198"/>
      <c r="V241" s="202"/>
      <c r="W241" s="7">
        <v>4</v>
      </c>
      <c r="X241" s="10"/>
      <c r="Y241" s="6">
        <v>5</v>
      </c>
      <c r="Z241" s="68"/>
      <c r="AA241" s="68"/>
      <c r="AB241" s="68"/>
      <c r="AC241" s="6"/>
      <c r="AD241" s="70"/>
      <c r="AE241"/>
    </row>
    <row r="242" spans="1:31" s="1" customFormat="1" ht="12" customHeight="1" thickBot="1" x14ac:dyDescent="0.2">
      <c r="A242" s="58">
        <v>19</v>
      </c>
      <c r="B242" s="55"/>
      <c r="C242" s="228" t="s">
        <v>43</v>
      </c>
      <c r="D242" s="231" t="str">
        <f ca="1">IF(A243="","",IF(INDIRECT("入力シート!H"&amp;(A244))="","",IF(INDIRECT("入力シート!H"&amp;(A244))&lt;43586,4,5)))</f>
        <v/>
      </c>
      <c r="E242" s="209" t="str">
        <f ca="1">IF(A243="","",IF(INDIRECT("入力シート!H"&amp;(A244))="","",INDIRECT("入力シート!H"&amp;(A244))))</f>
        <v/>
      </c>
      <c r="F242" s="233" t="str">
        <f ca="1">IF(A243="","",IF(INDIRECT("入力シート!H"&amp;(A244))="","",INDIRECT("入力シート!H"&amp;(A244))))</f>
        <v/>
      </c>
      <c r="G242" s="207" t="str">
        <f ca="1">IF(A243="","",IF(INDIRECT("入力シート!I"&amp;(A244))="","",IF(INDIRECT("入力シート!I"&amp;(A244))&lt;43586,4,5)))</f>
        <v/>
      </c>
      <c r="H242" s="209" t="str">
        <f ca="1">IF(A243="","",IF(INDIRECT("入力シート!I"&amp;(A244))="","",INDIRECT("入力シート!I"&amp;(A244))))</f>
        <v/>
      </c>
      <c r="I242" s="212" t="str">
        <f ca="1">IF(A243="","",IF(INDIRECT("入力シート!I"&amp;(A244))="","",INDIRECT("入力シート!I"&amp;(A244))))</f>
        <v/>
      </c>
      <c r="J242" s="219" t="str">
        <f ca="1">IF(A243="","",IF(INDIRECT("入力シート!I"&amp;(A244))="","",INDIRECT("入力シート!I"&amp;(A244))))</f>
        <v/>
      </c>
      <c r="K242" s="222" t="str">
        <f t="shared" ref="K242" ca="1" si="42">IF(A243="","",IF(INDIRECT("入力シート!J"&amp;(A244))="","",INDIRECT("入力シート!J"&amp;(A244))))</f>
        <v/>
      </c>
      <c r="L242" s="225" t="str">
        <f ca="1">IF(A243="","",
IFERROR(IF(INDIRECT("入力シート!K"&amp;(A244))="","",
IF(INDIRECT("入力シート!K"&amp;(A244))&gt;159,"G",
IF(INDIRECT("入力シート!K"&amp;(A244))&gt;149,"F",
IF(INDIRECT("入力シート!K"&amp;(A244))&gt;139,"E",
IF(INDIRECT("入力シート!K"&amp;(A244))&gt;129,"D",
IF(INDIRECT("入力シート!K"&amp;(A244))&gt;119,"C",
IF(INDIRECT("入力シート!K"&amp;(A244))&gt;109,"B",
IF(INDIRECT("入力シート!K"&amp;(A244))&gt;99,"A",
"")))))))),""))</f>
        <v/>
      </c>
      <c r="M242" s="222" t="str">
        <f ca="1">IF(A243="","",
IFERROR(IF(INDIRECT("入力シート!K"&amp;(A244))="","",
IF(INDIRECT("入力シート!K"&amp;(A244))&gt;99,MOD(INDIRECT("入力シート!K"&amp;(A244)),10),INDIRECT("入力シート!K"&amp;(A244)))),""))</f>
        <v/>
      </c>
      <c r="N242" s="196" t="str">
        <f ca="1">IF(A243="","",IF(INDIRECT("入力シート!L"&amp;(A244))="","",INDIRECT("入力シート!L"&amp;(A244))))</f>
        <v/>
      </c>
      <c r="O242" s="207" t="str">
        <f ca="1">IF(A243="","",IF(INDIRECT("入力シート!M"&amp;(A244))="","",IF(INDIRECT("入力シート!M"&amp;(A244))&lt;43586,4,5)))</f>
        <v/>
      </c>
      <c r="P242" s="209" t="str">
        <f ca="1">IF(A243="","",IF(INDIRECT("入力シート!M"&amp;(A244))="","",INDIRECT("入力シート!M"&amp;(A244))))</f>
        <v/>
      </c>
      <c r="Q242" s="212" t="str">
        <f ca="1">IF(A243="","",IF(INDIRECT("入力シート!M"&amp;(A244))="","",INDIRECT("入力シート!M"&amp;(A244))))</f>
        <v/>
      </c>
      <c r="R242" s="215" t="str">
        <f ca="1">IF(A243="","",IF(INDIRECT("入力シート!N"&amp;(A244))="","",INDIRECT("入力シート!N"&amp;(A244))))</f>
        <v/>
      </c>
      <c r="S242" s="217" t="str">
        <f>IF(A243="","",IF(N242="","",SUM(N242,R242)))</f>
        <v/>
      </c>
      <c r="T242" s="196" t="str">
        <f ca="1">IF(A243="","",IF(N242="","",IF(INDIRECT("入力シート!O"&amp;(A244))="通常者",ROUNDDOWN(S242*10/1000,0),0)))</f>
        <v/>
      </c>
      <c r="U242" s="196" t="str">
        <f>IF(A243="","",IF(V242="","",IF(V242&gt;=1,"+",IF(V242=0," ","-"))))</f>
        <v/>
      </c>
      <c r="V242" s="199" t="str">
        <f>IF(A243="","",IF(AND(N244="",N242&gt;=1),T242,IF(N244="","",T242-T244)))</f>
        <v/>
      </c>
      <c r="W242" s="3">
        <v>1</v>
      </c>
      <c r="X242" s="12"/>
      <c r="Y242" s="3">
        <v>5</v>
      </c>
      <c r="Z242" s="8"/>
      <c r="AA242" s="8"/>
      <c r="AB242" s="8"/>
      <c r="AC242" s="3">
        <v>5</v>
      </c>
      <c r="AD242" s="69"/>
      <c r="AE242"/>
    </row>
    <row r="243" spans="1:31" s="1" customFormat="1" ht="12" customHeight="1" x14ac:dyDescent="0.15">
      <c r="A243" s="58" t="str">
        <f>A203</f>
        <v/>
      </c>
      <c r="B243" s="55"/>
      <c r="C243" s="229"/>
      <c r="D243" s="231"/>
      <c r="E243" s="210"/>
      <c r="F243" s="234"/>
      <c r="G243" s="207"/>
      <c r="H243" s="210"/>
      <c r="I243" s="213"/>
      <c r="J243" s="220"/>
      <c r="K243" s="223"/>
      <c r="L243" s="226"/>
      <c r="M243" s="223"/>
      <c r="N243" s="206"/>
      <c r="O243" s="207"/>
      <c r="P243" s="210"/>
      <c r="Q243" s="213"/>
      <c r="R243" s="216"/>
      <c r="S243" s="218"/>
      <c r="T243" s="197"/>
      <c r="U243" s="197"/>
      <c r="V243" s="200"/>
      <c r="W243" s="14">
        <v>2</v>
      </c>
      <c r="X243" s="13"/>
      <c r="Y243" s="13">
        <v>5</v>
      </c>
      <c r="Z243" s="13"/>
      <c r="AA243" s="13"/>
      <c r="AB243" s="13"/>
      <c r="AC243" s="15">
        <v>6</v>
      </c>
      <c r="AD243" s="9"/>
      <c r="AE243"/>
    </row>
    <row r="244" spans="1:31" s="1" customFormat="1" ht="12" customHeight="1" thickBot="1" x14ac:dyDescent="0.2">
      <c r="A244" s="58" t="str">
        <f>IF(A243="","",SUM(A242:A243))</f>
        <v/>
      </c>
      <c r="B244" s="55"/>
      <c r="C244" s="229"/>
      <c r="D244" s="231"/>
      <c r="E244" s="210"/>
      <c r="F244" s="234"/>
      <c r="G244" s="207"/>
      <c r="H244" s="210"/>
      <c r="I244" s="213"/>
      <c r="J244" s="220"/>
      <c r="K244" s="223"/>
      <c r="L244" s="226"/>
      <c r="M244" s="223"/>
      <c r="N244" s="197" t="str">
        <f ca="1">IF(A243="","",IF(INDIRECT("入力シート!P"&amp;(A244))="","",INDIRECT("入力シート!P"&amp;(A244))))</f>
        <v/>
      </c>
      <c r="O244" s="207"/>
      <c r="P244" s="210"/>
      <c r="Q244" s="213"/>
      <c r="R244" s="201" t="str">
        <f ca="1">IF(A243="","",IF(INDIRECT("入力シート!Q"&amp;(A244))="","",INDIRECT("入力シート!Q"&amp;(A244))))</f>
        <v/>
      </c>
      <c r="S244" s="203" t="str">
        <f>IF(A243="","",IF(N244="","",SUM(N244,R244)))</f>
        <v/>
      </c>
      <c r="T244" s="205" t="str">
        <f ca="1">IF(A243="","",IF(N244="","",IF(INDIRECT("入力シート!R"&amp;(A244))="通常者",ROUNDDOWN(S244*10/1000,0),0)))</f>
        <v/>
      </c>
      <c r="U244" s="197"/>
      <c r="V244" s="201"/>
      <c r="W244" s="14">
        <v>3</v>
      </c>
      <c r="X244" s="13"/>
      <c r="Y244" s="13">
        <v>5</v>
      </c>
      <c r="Z244" s="13"/>
      <c r="AA244" s="13"/>
      <c r="AB244" s="13"/>
      <c r="AC244" s="15">
        <v>7</v>
      </c>
      <c r="AD244" s="9"/>
      <c r="AE244"/>
    </row>
    <row r="245" spans="1:31" s="1" customFormat="1" ht="12" customHeight="1" x14ac:dyDescent="0.15">
      <c r="A245" s="58"/>
      <c r="B245" s="55"/>
      <c r="C245" s="230"/>
      <c r="D245" s="232"/>
      <c r="E245" s="211"/>
      <c r="F245" s="235"/>
      <c r="G245" s="208"/>
      <c r="H245" s="211"/>
      <c r="I245" s="214"/>
      <c r="J245" s="221"/>
      <c r="K245" s="224"/>
      <c r="L245" s="227"/>
      <c r="M245" s="224"/>
      <c r="N245" s="198"/>
      <c r="O245" s="208"/>
      <c r="P245" s="211"/>
      <c r="Q245" s="214"/>
      <c r="R245" s="202"/>
      <c r="S245" s="204"/>
      <c r="T245" s="198"/>
      <c r="U245" s="198"/>
      <c r="V245" s="202"/>
      <c r="W245" s="7">
        <v>4</v>
      </c>
      <c r="X245" s="10"/>
      <c r="Y245" s="6">
        <v>5</v>
      </c>
      <c r="Z245" s="68"/>
      <c r="AA245" s="68"/>
      <c r="AB245" s="68"/>
      <c r="AC245" s="6"/>
      <c r="AD245" s="70"/>
      <c r="AE245"/>
    </row>
    <row r="246" spans="1:31" s="1" customFormat="1" ht="12" customHeight="1" thickBot="1" x14ac:dyDescent="0.2">
      <c r="A246" s="58">
        <v>20</v>
      </c>
      <c r="B246" s="55"/>
      <c r="C246" s="228" t="s">
        <v>44</v>
      </c>
      <c r="D246" s="231" t="str">
        <f ca="1">IF(A247="","",IF(INDIRECT("入力シート!H"&amp;(A248))="","",IF(INDIRECT("入力シート!H"&amp;(A248))&lt;43586,4,5)))</f>
        <v/>
      </c>
      <c r="E246" s="209" t="str">
        <f ca="1">IF(A247="","",IF(INDIRECT("入力シート!H"&amp;(A248))="","",INDIRECT("入力シート!H"&amp;(A248))))</f>
        <v/>
      </c>
      <c r="F246" s="233" t="str">
        <f ca="1">IF(A247="","",IF(INDIRECT("入力シート!H"&amp;(A248))="","",INDIRECT("入力シート!H"&amp;(A248))))</f>
        <v/>
      </c>
      <c r="G246" s="207" t="str">
        <f ca="1">IF(A247="","",IF(INDIRECT("入力シート!I"&amp;(A248))="","",IF(INDIRECT("入力シート!I"&amp;(A248))&lt;43586,4,5)))</f>
        <v/>
      </c>
      <c r="H246" s="209" t="str">
        <f ca="1">IF(A247="","",IF(INDIRECT("入力シート!I"&amp;(A248))="","",INDIRECT("入力シート!I"&amp;(A248))))</f>
        <v/>
      </c>
      <c r="I246" s="212" t="str">
        <f ca="1">IF(A247="","",IF(INDIRECT("入力シート!I"&amp;(A248))="","",INDIRECT("入力シート!I"&amp;(A248))))</f>
        <v/>
      </c>
      <c r="J246" s="219" t="str">
        <f ca="1">IF(A247="","",IF(INDIRECT("入力シート!I"&amp;(A248))="","",INDIRECT("入力シート!I"&amp;(A248))))</f>
        <v/>
      </c>
      <c r="K246" s="222" t="str">
        <f t="shared" ref="K246" ca="1" si="43">IF(A247="","",IF(INDIRECT("入力シート!J"&amp;(A248))="","",INDIRECT("入力シート!J"&amp;(A248))))</f>
        <v/>
      </c>
      <c r="L246" s="225" t="str">
        <f ca="1">IF(A247="","",
IFERROR(IF(INDIRECT("入力シート!K"&amp;(A248))="","",
IF(INDIRECT("入力シート!K"&amp;(A248))&gt;159,"G",
IF(INDIRECT("入力シート!K"&amp;(A248))&gt;149,"F",
IF(INDIRECT("入力シート!K"&amp;(A248))&gt;139,"E",
IF(INDIRECT("入力シート!K"&amp;(A248))&gt;129,"D",
IF(INDIRECT("入力シート!K"&amp;(A248))&gt;119,"C",
IF(INDIRECT("入力シート!K"&amp;(A248))&gt;109,"B",
IF(INDIRECT("入力シート!K"&amp;(A248))&gt;99,"A",
"")))))))),""))</f>
        <v/>
      </c>
      <c r="M246" s="222" t="str">
        <f ca="1">IF(A247="","",
IFERROR(IF(INDIRECT("入力シート!K"&amp;(A248))="","",
IF(INDIRECT("入力シート!K"&amp;(A248))&gt;99,MOD(INDIRECT("入力シート!K"&amp;(A248)),10),INDIRECT("入力シート!K"&amp;(A248)))),""))</f>
        <v/>
      </c>
      <c r="N246" s="196" t="str">
        <f ca="1">IF(A247="","",IF(INDIRECT("入力シート!L"&amp;(A248))="","",INDIRECT("入力シート!L"&amp;(A248))))</f>
        <v/>
      </c>
      <c r="O246" s="207" t="str">
        <f ca="1">IF(A247="","",IF(INDIRECT("入力シート!M"&amp;(A248))="","",IF(INDIRECT("入力シート!M"&amp;(A248))&lt;43586,4,5)))</f>
        <v/>
      </c>
      <c r="P246" s="209" t="str">
        <f ca="1">IF(A247="","",IF(INDIRECT("入力シート!M"&amp;(A248))="","",INDIRECT("入力シート!M"&amp;(A248))))</f>
        <v/>
      </c>
      <c r="Q246" s="212" t="str">
        <f ca="1">IF(A247="","",IF(INDIRECT("入力シート!M"&amp;(A248))="","",INDIRECT("入力シート!M"&amp;(A248))))</f>
        <v/>
      </c>
      <c r="R246" s="215" t="str">
        <f ca="1">IF(A247="","",IF(INDIRECT("入力シート!N"&amp;(A248))="","",INDIRECT("入力シート!N"&amp;(A248))))</f>
        <v/>
      </c>
      <c r="S246" s="217" t="str">
        <f>IF(A247="","",IF(N246="","",SUM(N246,R246)))</f>
        <v/>
      </c>
      <c r="T246" s="196" t="str">
        <f ca="1">IF(A247="","",IF(N246="","",IF(INDIRECT("入力シート!O"&amp;(A248))="通常者",ROUNDDOWN(S246*10/1000,0),0)))</f>
        <v/>
      </c>
      <c r="U246" s="196" t="str">
        <f>IF(A247="","",IF(V246="","",IF(V246&gt;=1,"+",IF(V246=0," ","-"))))</f>
        <v/>
      </c>
      <c r="V246" s="199" t="str">
        <f>IF(A247="","",IF(AND(N248="",N246&gt;=1),T246,IF(N248="","",T246-T248)))</f>
        <v/>
      </c>
      <c r="W246" s="3">
        <v>1</v>
      </c>
      <c r="X246" s="12"/>
      <c r="Y246" s="3">
        <v>5</v>
      </c>
      <c r="Z246" s="8"/>
      <c r="AA246" s="8"/>
      <c r="AB246" s="8"/>
      <c r="AC246" s="3">
        <v>5</v>
      </c>
      <c r="AD246" s="69"/>
      <c r="AE246"/>
    </row>
    <row r="247" spans="1:31" s="1" customFormat="1" ht="12" customHeight="1" x14ac:dyDescent="0.15">
      <c r="A247" s="58" t="str">
        <f>A203</f>
        <v/>
      </c>
      <c r="B247" s="55"/>
      <c r="C247" s="229"/>
      <c r="D247" s="231"/>
      <c r="E247" s="210"/>
      <c r="F247" s="234"/>
      <c r="G247" s="207"/>
      <c r="H247" s="210"/>
      <c r="I247" s="213"/>
      <c r="J247" s="220"/>
      <c r="K247" s="223"/>
      <c r="L247" s="226"/>
      <c r="M247" s="223"/>
      <c r="N247" s="206"/>
      <c r="O247" s="207"/>
      <c r="P247" s="210"/>
      <c r="Q247" s="213"/>
      <c r="R247" s="216"/>
      <c r="S247" s="218"/>
      <c r="T247" s="197"/>
      <c r="U247" s="197"/>
      <c r="V247" s="200"/>
      <c r="W247" s="14">
        <v>2</v>
      </c>
      <c r="X247" s="13"/>
      <c r="Y247" s="13">
        <v>5</v>
      </c>
      <c r="Z247" s="13"/>
      <c r="AA247" s="13"/>
      <c r="AB247" s="13"/>
      <c r="AC247" s="15">
        <v>6</v>
      </c>
      <c r="AD247" s="9"/>
      <c r="AE247"/>
    </row>
    <row r="248" spans="1:31" s="1" customFormat="1" ht="12" customHeight="1" thickBot="1" x14ac:dyDescent="0.2">
      <c r="A248" s="58" t="str">
        <f>IF(A247="","",SUM(A246:A247))</f>
        <v/>
      </c>
      <c r="B248" s="55"/>
      <c r="C248" s="229"/>
      <c r="D248" s="231"/>
      <c r="E248" s="210"/>
      <c r="F248" s="234"/>
      <c r="G248" s="207"/>
      <c r="H248" s="210"/>
      <c r="I248" s="213"/>
      <c r="J248" s="220"/>
      <c r="K248" s="223"/>
      <c r="L248" s="226"/>
      <c r="M248" s="223"/>
      <c r="N248" s="197" t="str">
        <f ca="1">IF(A247="","",IF(INDIRECT("入力シート!P"&amp;(A248))="","",INDIRECT("入力シート!P"&amp;(A248))))</f>
        <v/>
      </c>
      <c r="O248" s="207"/>
      <c r="P248" s="210"/>
      <c r="Q248" s="213"/>
      <c r="R248" s="201" t="str">
        <f ca="1">IF(A247="","",IF(INDIRECT("入力シート!Q"&amp;(A248))="","",INDIRECT("入力シート!Q"&amp;(A248))))</f>
        <v/>
      </c>
      <c r="S248" s="203" t="str">
        <f>IF(A247="","",IF(N248="","",SUM(N248,R248)))</f>
        <v/>
      </c>
      <c r="T248" s="205" t="str">
        <f ca="1">IF(A247="","",IF(N248="","",IF(INDIRECT("入力シート!R"&amp;(A248))="通常者",ROUNDDOWN(S248*10/1000,0),0)))</f>
        <v/>
      </c>
      <c r="U248" s="197"/>
      <c r="V248" s="201"/>
      <c r="W248" s="14">
        <v>3</v>
      </c>
      <c r="X248" s="13"/>
      <c r="Y248" s="13">
        <v>5</v>
      </c>
      <c r="Z248" s="13"/>
      <c r="AA248" s="13"/>
      <c r="AB248" s="13"/>
      <c r="AC248" s="15">
        <v>7</v>
      </c>
      <c r="AD248" s="9"/>
      <c r="AE248"/>
    </row>
    <row r="249" spans="1:31" s="1" customFormat="1" ht="12" customHeight="1" x14ac:dyDescent="0.15">
      <c r="A249" s="58"/>
      <c r="B249" s="55"/>
      <c r="C249" s="230"/>
      <c r="D249" s="232"/>
      <c r="E249" s="211"/>
      <c r="F249" s="235"/>
      <c r="G249" s="208"/>
      <c r="H249" s="211"/>
      <c r="I249" s="214"/>
      <c r="J249" s="221"/>
      <c r="K249" s="224"/>
      <c r="L249" s="227"/>
      <c r="M249" s="224"/>
      <c r="N249" s="198"/>
      <c r="O249" s="208"/>
      <c r="P249" s="211"/>
      <c r="Q249" s="214"/>
      <c r="R249" s="202"/>
      <c r="S249" s="204"/>
      <c r="T249" s="198"/>
      <c r="U249" s="198"/>
      <c r="V249" s="202"/>
      <c r="W249" s="7">
        <v>4</v>
      </c>
      <c r="X249" s="10"/>
      <c r="Y249" s="6">
        <v>5</v>
      </c>
      <c r="Z249" s="68"/>
      <c r="AA249" s="68"/>
      <c r="AB249" s="68"/>
      <c r="AC249" s="6"/>
      <c r="AD249" s="70"/>
      <c r="AE249"/>
    </row>
    <row r="250" spans="1:31" s="18" customFormat="1" ht="20.100000000000001" customHeight="1" thickBot="1" x14ac:dyDescent="0.2">
      <c r="A250" s="59"/>
      <c r="B250" s="55"/>
      <c r="C250" s="22"/>
      <c r="D250" s="23"/>
      <c r="E250" s="19"/>
      <c r="F250" s="24"/>
      <c r="G250" s="23"/>
      <c r="H250" s="19"/>
      <c r="I250" s="24"/>
      <c r="J250" s="24"/>
      <c r="K250" s="19"/>
      <c r="L250" s="19"/>
      <c r="M250" s="19"/>
      <c r="N250" s="19"/>
      <c r="O250" s="23"/>
      <c r="P250" s="24"/>
      <c r="Q250" s="24"/>
      <c r="R250" s="19"/>
      <c r="S250" s="19"/>
      <c r="T250" s="19"/>
      <c r="U250" s="19"/>
      <c r="V250" s="19"/>
      <c r="W250" s="54"/>
      <c r="X250" s="54"/>
      <c r="Y250" s="54"/>
      <c r="Z250" s="54"/>
      <c r="AA250" s="54"/>
      <c r="AB250" s="54"/>
      <c r="AC250" s="54"/>
      <c r="AD250" s="54"/>
      <c r="AE250" s="17"/>
    </row>
    <row r="251" spans="1:31" s="1" customFormat="1" ht="30" customHeight="1" thickBot="1" x14ac:dyDescent="0.2">
      <c r="A251" s="56"/>
      <c r="B251" s="55"/>
      <c r="C251" s="22"/>
      <c r="D251" s="20"/>
      <c r="E251" s="4"/>
      <c r="F251" s="5"/>
      <c r="G251" s="20"/>
      <c r="H251" s="4"/>
      <c r="I251" s="5"/>
      <c r="J251" s="5"/>
      <c r="K251" s="4"/>
      <c r="L251" s="4"/>
      <c r="M251" s="4"/>
      <c r="N251" s="19"/>
      <c r="O251" s="23"/>
      <c r="P251" s="24"/>
      <c r="Q251" s="24"/>
      <c r="R251" s="19"/>
      <c r="S251" s="2"/>
      <c r="T251" s="2"/>
      <c r="U251" s="189" t="s">
        <v>66</v>
      </c>
      <c r="V251" s="190"/>
      <c r="W251" s="54"/>
      <c r="X251" s="54"/>
      <c r="Y251" s="54"/>
      <c r="Z251" s="36"/>
      <c r="AA251" s="36"/>
      <c r="AB251" s="36"/>
      <c r="AC251" s="36"/>
      <c r="AD251" s="36"/>
      <c r="AE251" s="21"/>
    </row>
    <row r="252" spans="1:31" s="18" customFormat="1" ht="30" customHeight="1" x14ac:dyDescent="0.15">
      <c r="A252" s="59"/>
      <c r="B252" s="55"/>
      <c r="C252" s="22"/>
      <c r="D252" s="23"/>
      <c r="E252" s="19"/>
      <c r="F252" s="24"/>
      <c r="G252" s="23"/>
      <c r="H252" s="19"/>
      <c r="I252" s="24"/>
      <c r="J252" s="24"/>
      <c r="K252" s="19"/>
      <c r="L252" s="19"/>
      <c r="M252" s="19"/>
      <c r="N252" s="191"/>
      <c r="O252" s="191"/>
      <c r="P252" s="191"/>
      <c r="Q252" s="191"/>
      <c r="R252" s="191"/>
      <c r="S252" s="25"/>
      <c r="T252" s="25"/>
      <c r="U252" s="192" t="str">
        <f>IF(A203="","",SUM(V202,V206,V210,V214,V218,V222,V226,V230,V234,V238,V242,V246))</f>
        <v/>
      </c>
      <c r="V252" s="193"/>
      <c r="W252" s="54"/>
      <c r="X252" s="54"/>
      <c r="Y252" s="54"/>
      <c r="Z252" s="25"/>
      <c r="AA252" s="37"/>
      <c r="AB252" s="37"/>
      <c r="AC252" s="37"/>
      <c r="AD252" s="37"/>
      <c r="AE252" s="21"/>
    </row>
    <row r="253" spans="1:31" s="18" customFormat="1" ht="30" customHeight="1" thickBot="1" x14ac:dyDescent="0.2">
      <c r="A253" s="59"/>
      <c r="B253" s="55"/>
      <c r="C253" s="22"/>
      <c r="D253" s="23"/>
      <c r="E253" s="19"/>
      <c r="F253" s="24"/>
      <c r="G253" s="23"/>
      <c r="H253" s="19"/>
      <c r="I253" s="24"/>
      <c r="J253" s="24"/>
      <c r="K253" s="19"/>
      <c r="L253" s="19"/>
      <c r="M253" s="19"/>
      <c r="N253" s="191"/>
      <c r="O253" s="191"/>
      <c r="P253" s="191"/>
      <c r="Q253" s="191"/>
      <c r="R253" s="191"/>
      <c r="S253" s="25"/>
      <c r="T253" s="25"/>
      <c r="U253" s="194"/>
      <c r="V253" s="195"/>
      <c r="W253" s="54"/>
      <c r="X253" s="54"/>
      <c r="Y253" s="54"/>
      <c r="Z253" s="37"/>
      <c r="AA253" s="37"/>
      <c r="AB253" s="37"/>
      <c r="AC253" s="37"/>
      <c r="AD253" s="37"/>
      <c r="AE253" s="21"/>
    </row>
    <row r="254" spans="1:31" ht="20.100000000000001" customHeight="1" x14ac:dyDescent="0.15">
      <c r="A254" s="57">
        <f>A191+1</f>
        <v>5</v>
      </c>
      <c r="B254" s="55"/>
      <c r="C254" s="298" t="s">
        <v>65</v>
      </c>
      <c r="D254" s="298"/>
      <c r="E254" s="298"/>
      <c r="F254" s="298"/>
      <c r="G254" s="298"/>
      <c r="H254" s="298"/>
      <c r="I254" s="298"/>
      <c r="J254" s="298"/>
      <c r="K254" s="298"/>
      <c r="L254" s="298"/>
      <c r="M254" s="298"/>
      <c r="N254" s="298"/>
      <c r="O254" s="298"/>
      <c r="P254" s="298"/>
      <c r="Q254" s="298"/>
      <c r="R254" s="298"/>
      <c r="S254" s="298"/>
      <c r="T254" s="298"/>
      <c r="U254" s="298"/>
      <c r="V254" s="298"/>
      <c r="W254" s="298"/>
      <c r="X254" s="298"/>
      <c r="Y254" s="298"/>
      <c r="Z254" s="298"/>
      <c r="AA254" s="298"/>
      <c r="AB254" s="298"/>
      <c r="AC254" s="298"/>
      <c r="AD254" s="298"/>
    </row>
    <row r="255" spans="1:31" ht="20.100000000000001" customHeight="1" x14ac:dyDescent="0.15">
      <c r="B255" s="55"/>
      <c r="C255" s="1"/>
      <c r="D255" s="1"/>
      <c r="E255" s="1"/>
      <c r="F255" s="1"/>
      <c r="G255" s="1"/>
      <c r="H255" s="1"/>
      <c r="I255" s="1"/>
      <c r="J255" s="1"/>
      <c r="K255" s="1"/>
      <c r="L255" s="1"/>
      <c r="M255" s="1"/>
      <c r="N255" s="1"/>
      <c r="O255" s="1"/>
      <c r="P255" s="1"/>
      <c r="Q255" s="1"/>
      <c r="R255" s="1"/>
      <c r="S255" s="1"/>
      <c r="T255" s="1"/>
      <c r="U255" s="1"/>
      <c r="V255" s="1"/>
    </row>
    <row r="256" spans="1:31" ht="20.100000000000001" customHeight="1" x14ac:dyDescent="0.15">
      <c r="B256" s="55"/>
      <c r="C256" s="1"/>
      <c r="D256" s="299" t="s">
        <v>23</v>
      </c>
      <c r="E256" s="299"/>
      <c r="F256" s="299"/>
      <c r="G256" s="299"/>
      <c r="H256" s="299"/>
      <c r="I256" s="299"/>
      <c r="J256" s="299"/>
      <c r="K256" s="299"/>
      <c r="L256" s="299"/>
      <c r="M256" s="299"/>
      <c r="N256" s="299"/>
      <c r="O256" s="299" t="s">
        <v>10</v>
      </c>
      <c r="P256" s="299"/>
      <c r="Q256" s="299"/>
      <c r="R256" s="299" t="s">
        <v>21</v>
      </c>
      <c r="S256" s="299"/>
      <c r="T256" s="300" t="s">
        <v>154</v>
      </c>
      <c r="U256" s="301"/>
      <c r="V256" s="301"/>
      <c r="W256" s="287" t="s">
        <v>24</v>
      </c>
      <c r="X256" s="302"/>
      <c r="Y256" s="302"/>
      <c r="Z256" s="302"/>
      <c r="AA256" s="302"/>
      <c r="AB256" s="302"/>
      <c r="AC256" s="302"/>
      <c r="AD256" s="303"/>
    </row>
    <row r="257" spans="1:31" ht="20.100000000000001" customHeight="1" x14ac:dyDescent="0.15">
      <c r="B257" s="55"/>
      <c r="C257" s="1"/>
      <c r="D257" s="276" t="str">
        <f ca="1">IF(A266="","",IF(INDIRECT("入力シート!V"&amp;(A267))="","",IF(入力シート!C$7="","",入力シート!C$7)))</f>
        <v/>
      </c>
      <c r="E257" s="276"/>
      <c r="F257" s="276"/>
      <c r="G257" s="276"/>
      <c r="H257" s="276"/>
      <c r="I257" s="276"/>
      <c r="J257" s="276"/>
      <c r="K257" s="276"/>
      <c r="L257" s="276"/>
      <c r="M257" s="276"/>
      <c r="N257" s="276"/>
      <c r="O257" s="79" t="str">
        <f ca="1">IF(A266="","",IF(INDIRECT("入力シート!V"&amp;(A267))="","",IF(入力シート!C$8="","",入力シート!C$8)))</f>
        <v/>
      </c>
      <c r="P257" s="277" t="str">
        <f ca="1">IF(A266="","",IF(INDIRECT("入力シート!V"&amp;(A267))="","",IF(入力シート!D$8="","",入力シート!D$8)))</f>
        <v/>
      </c>
      <c r="Q257" s="278"/>
      <c r="R257" s="278" t="str">
        <f ca="1">IF(A266="","",IF(INDIRECT("入力シート!C"&amp;(A267))="","",INDIRECT("入力シート!C"&amp;(A267))))</f>
        <v/>
      </c>
      <c r="S257" s="278"/>
      <c r="T257" s="279" t="str">
        <f ca="1">IF(A266="","",IF(INDIRECT("入力シート!C"&amp;(A267+1))="","",INDIRECT("入力シート!C"&amp;(A267+1))))</f>
        <v/>
      </c>
      <c r="U257" s="279"/>
      <c r="V257" s="279"/>
      <c r="W257" s="280" t="str">
        <f ca="1">IF(A266="","",IF(INDIRECT("入力シート!C"&amp;(A267+2))="","",INDIRECT("入力シート!C"&amp;(A267+2))))</f>
        <v/>
      </c>
      <c r="X257" s="281"/>
      <c r="Y257" s="281"/>
      <c r="Z257" s="281"/>
      <c r="AA257" s="281"/>
      <c r="AB257" s="281"/>
      <c r="AC257" s="281"/>
      <c r="AD257" s="282"/>
    </row>
    <row r="258" spans="1:31" s="1" customFormat="1" ht="20.100000000000001" customHeight="1" x14ac:dyDescent="0.15">
      <c r="A258" s="56"/>
      <c r="B258" s="55"/>
      <c r="C258" s="283" t="s">
        <v>45</v>
      </c>
      <c r="D258" s="287" t="s">
        <v>22</v>
      </c>
      <c r="E258" s="288"/>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9"/>
    </row>
    <row r="259" spans="1:31" s="1" customFormat="1" ht="20.100000000000001" customHeight="1" x14ac:dyDescent="0.15">
      <c r="A259" s="56"/>
      <c r="B259" s="55"/>
      <c r="C259" s="284"/>
      <c r="D259" s="280" t="str">
        <f ca="1">IF(A266="","",IF(INDIRECT("入力シート!C"&amp;(A267+3))="","",INDIRECT("入力シート!C"&amp;(A267+3))))</f>
        <v/>
      </c>
      <c r="E259" s="290"/>
      <c r="F259" s="290"/>
      <c r="G259" s="290"/>
      <c r="H259" s="290"/>
      <c r="I259" s="290"/>
      <c r="J259" s="290"/>
      <c r="K259" s="290"/>
      <c r="L259" s="290"/>
      <c r="M259" s="290"/>
      <c r="N259" s="290"/>
      <c r="O259" s="290"/>
      <c r="P259" s="290"/>
      <c r="Q259" s="290"/>
      <c r="R259" s="290"/>
      <c r="S259" s="290"/>
      <c r="T259" s="290"/>
      <c r="U259" s="290"/>
      <c r="V259" s="290"/>
      <c r="W259" s="290"/>
      <c r="X259" s="290"/>
      <c r="Y259" s="290"/>
      <c r="Z259" s="290"/>
      <c r="AA259" s="290"/>
      <c r="AB259" s="290"/>
      <c r="AC259" s="290"/>
      <c r="AD259" s="291"/>
    </row>
    <row r="260" spans="1:31" s="1" customFormat="1" ht="20.100000000000001" customHeight="1" x14ac:dyDescent="0.15">
      <c r="A260" s="56"/>
      <c r="B260" s="55"/>
      <c r="C260" s="285"/>
      <c r="D260" s="236" t="s">
        <v>15</v>
      </c>
      <c r="E260" s="237"/>
      <c r="F260" s="237"/>
      <c r="G260" s="237"/>
      <c r="H260" s="237"/>
      <c r="I260" s="237"/>
      <c r="J260" s="237"/>
      <c r="K260" s="237"/>
      <c r="L260" s="237"/>
      <c r="M260" s="237"/>
      <c r="N260" s="237"/>
      <c r="O260" s="237"/>
      <c r="P260" s="237"/>
      <c r="Q260" s="237"/>
      <c r="R260" s="238"/>
      <c r="S260" s="236" t="s">
        <v>17</v>
      </c>
      <c r="T260" s="237"/>
      <c r="U260" s="237"/>
      <c r="V260" s="238"/>
      <c r="W260" s="236" t="s">
        <v>47</v>
      </c>
      <c r="X260" s="237"/>
      <c r="Y260" s="237"/>
      <c r="Z260" s="237"/>
      <c r="AA260" s="237"/>
      <c r="AB260" s="237"/>
      <c r="AC260" s="237"/>
      <c r="AD260" s="238"/>
    </row>
    <row r="261" spans="1:31" s="1" customFormat="1" ht="20.100000000000001" customHeight="1" x14ac:dyDescent="0.15">
      <c r="A261" s="56"/>
      <c r="B261" s="55"/>
      <c r="C261" s="285"/>
      <c r="D261" s="239" t="s">
        <v>11</v>
      </c>
      <c r="E261" s="240"/>
      <c r="F261" s="241"/>
      <c r="G261" s="242" t="s">
        <v>3</v>
      </c>
      <c r="H261" s="243"/>
      <c r="I261" s="243"/>
      <c r="J261" s="244"/>
      <c r="K261" s="243" t="s">
        <v>4</v>
      </c>
      <c r="L261" s="243"/>
      <c r="M261" s="243"/>
      <c r="N261" s="249" t="s">
        <v>6</v>
      </c>
      <c r="O261" s="251" t="s">
        <v>5</v>
      </c>
      <c r="P261" s="251"/>
      <c r="Q261" s="251"/>
      <c r="R261" s="61" t="s">
        <v>5</v>
      </c>
      <c r="S261" s="27" t="s">
        <v>19</v>
      </c>
      <c r="T261" s="34" t="s">
        <v>48</v>
      </c>
      <c r="U261" s="252" t="s">
        <v>16</v>
      </c>
      <c r="V261" s="253"/>
      <c r="W261" s="258" t="s">
        <v>10</v>
      </c>
      <c r="X261" s="259"/>
      <c r="Y261" s="264" t="s">
        <v>26</v>
      </c>
      <c r="Z261" s="259"/>
      <c r="AA261" s="259"/>
      <c r="AB261" s="265"/>
      <c r="AC261" s="259" t="s">
        <v>10</v>
      </c>
      <c r="AD261" s="270"/>
      <c r="AE261" s="11"/>
    </row>
    <row r="262" spans="1:31" s="1" customFormat="1" ht="20.100000000000001" customHeight="1" x14ac:dyDescent="0.15">
      <c r="A262" s="56"/>
      <c r="B262" s="55"/>
      <c r="C262" s="285"/>
      <c r="D262" s="271" t="s">
        <v>20</v>
      </c>
      <c r="E262" s="272"/>
      <c r="F262" s="273"/>
      <c r="G262" s="245"/>
      <c r="H262" s="246"/>
      <c r="I262" s="246"/>
      <c r="J262" s="247"/>
      <c r="K262" s="248"/>
      <c r="L262" s="248"/>
      <c r="M262" s="248"/>
      <c r="N262" s="250"/>
      <c r="O262" s="274" t="s">
        <v>14</v>
      </c>
      <c r="P262" s="274"/>
      <c r="Q262" s="274"/>
      <c r="R262" s="66" t="s">
        <v>6</v>
      </c>
      <c r="S262" s="28" t="s">
        <v>18</v>
      </c>
      <c r="T262" s="35" t="s">
        <v>49</v>
      </c>
      <c r="U262" s="254"/>
      <c r="V262" s="255"/>
      <c r="W262" s="260"/>
      <c r="X262" s="261"/>
      <c r="Y262" s="266"/>
      <c r="Z262" s="261"/>
      <c r="AA262" s="261"/>
      <c r="AB262" s="267"/>
      <c r="AC262" s="261" t="s">
        <v>25</v>
      </c>
      <c r="AD262" s="275"/>
      <c r="AE262" s="11"/>
    </row>
    <row r="263" spans="1:31" s="1" customFormat="1" ht="20.100000000000001" customHeight="1" x14ac:dyDescent="0.15">
      <c r="A263" s="56"/>
      <c r="B263" s="55"/>
      <c r="C263" s="285"/>
      <c r="D263" s="62" t="s">
        <v>0</v>
      </c>
      <c r="E263" s="292" t="s">
        <v>0</v>
      </c>
      <c r="F263" s="292" t="s">
        <v>2</v>
      </c>
      <c r="G263" s="64" t="s">
        <v>0</v>
      </c>
      <c r="H263" s="292" t="s">
        <v>0</v>
      </c>
      <c r="I263" s="292" t="s">
        <v>2</v>
      </c>
      <c r="J263" s="292" t="s">
        <v>7</v>
      </c>
      <c r="K263" s="248"/>
      <c r="L263" s="248"/>
      <c r="M263" s="248"/>
      <c r="N263" s="29" t="s">
        <v>13</v>
      </c>
      <c r="O263" s="64" t="s">
        <v>0</v>
      </c>
      <c r="P263" s="292" t="s">
        <v>0</v>
      </c>
      <c r="Q263" s="292" t="s">
        <v>2</v>
      </c>
      <c r="R263" s="81" t="s">
        <v>13</v>
      </c>
      <c r="S263" s="30" t="s">
        <v>13</v>
      </c>
      <c r="T263" s="29" t="s">
        <v>13</v>
      </c>
      <c r="U263" s="254"/>
      <c r="V263" s="255"/>
      <c r="W263" s="260"/>
      <c r="X263" s="261"/>
      <c r="Y263" s="266"/>
      <c r="Z263" s="261"/>
      <c r="AA263" s="261"/>
      <c r="AB263" s="267"/>
      <c r="AC263" s="294" t="s">
        <v>8</v>
      </c>
      <c r="AD263" s="296" t="s">
        <v>9</v>
      </c>
      <c r="AE263" s="11"/>
    </row>
    <row r="264" spans="1:31" s="1" customFormat="1" ht="20.100000000000001" customHeight="1" x14ac:dyDescent="0.15">
      <c r="A264" s="56"/>
      <c r="B264" s="55"/>
      <c r="C264" s="286"/>
      <c r="D264" s="26" t="s">
        <v>1</v>
      </c>
      <c r="E264" s="304"/>
      <c r="F264" s="304"/>
      <c r="G264" s="63" t="s">
        <v>1</v>
      </c>
      <c r="H264" s="304"/>
      <c r="I264" s="293"/>
      <c r="J264" s="293"/>
      <c r="K264" s="248"/>
      <c r="L264" s="248"/>
      <c r="M264" s="248"/>
      <c r="N264" s="80" t="s">
        <v>12</v>
      </c>
      <c r="O264" s="60" t="s">
        <v>1</v>
      </c>
      <c r="P264" s="304"/>
      <c r="Q264" s="293"/>
      <c r="R264" s="82" t="s">
        <v>12</v>
      </c>
      <c r="S264" s="28" t="s">
        <v>12</v>
      </c>
      <c r="T264" s="29" t="s">
        <v>12</v>
      </c>
      <c r="U264" s="256"/>
      <c r="V264" s="257"/>
      <c r="W264" s="262"/>
      <c r="X264" s="263"/>
      <c r="Y264" s="268"/>
      <c r="Z264" s="263"/>
      <c r="AA264" s="263"/>
      <c r="AB264" s="269"/>
      <c r="AC264" s="295"/>
      <c r="AD264" s="297"/>
      <c r="AE264" s="11"/>
    </row>
    <row r="265" spans="1:31" s="1" customFormat="1" ht="12" customHeight="1" thickBot="1" x14ac:dyDescent="0.2">
      <c r="A265" s="58">
        <v>9</v>
      </c>
      <c r="B265" s="55"/>
      <c r="C265" s="228" t="s">
        <v>34</v>
      </c>
      <c r="D265" s="231" t="str">
        <f ca="1">IF(A266="","",IF(INDIRECT("入力シート!H"&amp;(A267))="","",IF(INDIRECT("入力シート!H"&amp;(A267))&lt;43586,4,5)))</f>
        <v/>
      </c>
      <c r="E265" s="209" t="str">
        <f ca="1">IF(A266="","",IF(INDIRECT("入力シート!H"&amp;(A267))="","",INDIRECT("入力シート!H"&amp;(A267))))</f>
        <v/>
      </c>
      <c r="F265" s="233" t="str">
        <f ca="1">IF(A266="","",IF(INDIRECT("入力シート!H"&amp;(A267))="","",INDIRECT("入力シート!H"&amp;(A267))))</f>
        <v/>
      </c>
      <c r="G265" s="207" t="str">
        <f ca="1">IF(A266="","",IF(INDIRECT("入力シート!I"&amp;(A267))="","",IF(INDIRECT("入力シート!I"&amp;(A267))&lt;43586,4,5)))</f>
        <v/>
      </c>
      <c r="H265" s="209" t="str">
        <f ca="1">IF(A266="","",IF(INDIRECT("入力シート!I"&amp;(A267))="","",INDIRECT("入力シート!I"&amp;(A267))))</f>
        <v/>
      </c>
      <c r="I265" s="212" t="str">
        <f ca="1">IF(A266="","",IF(INDIRECT("入力シート!I"&amp;(A267))="","",INDIRECT("入力シート!I"&amp;(A267))))</f>
        <v/>
      </c>
      <c r="J265" s="219" t="str">
        <f ca="1">IF(A266="","",IF(INDIRECT("入力シート!I"&amp;(A267))="","",INDIRECT("入力シート!I"&amp;(A267))))</f>
        <v/>
      </c>
      <c r="K265" s="222" t="str">
        <f ca="1">IF(A266="","",IF(INDIRECT("入力シート!J"&amp;(A267))="","",INDIRECT("入力シート!J"&amp;(A267))))</f>
        <v/>
      </c>
      <c r="L265" s="225" t="str">
        <f ca="1">IF(A266="","",
IFERROR(IF(INDIRECT("入力シート!K"&amp;(A267))="","",
IF(INDIRECT("入力シート!K"&amp;(A267))&gt;159,"G",
IF(INDIRECT("入力シート!K"&amp;(A267))&gt;149,"F",
IF(INDIRECT("入力シート!K"&amp;(A267))&gt;139,"E",
IF(INDIRECT("入力シート!K"&amp;(A267))&gt;129,"D",
IF(INDIRECT("入力シート!K"&amp;(A267))&gt;119,"C",
IF(INDIRECT("入力シート!K"&amp;(A267))&gt;109,"B",
IF(INDIRECT("入力シート!K"&amp;(A267))&gt;99,"A",
"")))))))),""))</f>
        <v/>
      </c>
      <c r="M265" s="222" t="str">
        <f ca="1">IF(A266="","",
IFERROR(IF(INDIRECT("入力シート!K"&amp;(A267))="","",
IF(INDIRECT("入力シート!K"&amp;(A267))&gt;99,MOD(INDIRECT("入力シート!K"&amp;(A267)),10),INDIRECT("入力シート!K"&amp;(A267)))),""))</f>
        <v/>
      </c>
      <c r="N265" s="196" t="str">
        <f ca="1">IF(A266="","",IF(INDIRECT("入力シート!L"&amp;(A267))="","",INDIRECT("入力シート!L"&amp;(A267))))</f>
        <v/>
      </c>
      <c r="O265" s="207" t="str">
        <f ca="1">IF(A266="","",IF(INDIRECT("入力シート!M"&amp;(A267))="","",IF(INDIRECT("入力シート!M"&amp;(A267))&lt;43586,4,5)))</f>
        <v/>
      </c>
      <c r="P265" s="209" t="str">
        <f ca="1">IF(A266="","",IF(INDIRECT("入力シート!M"&amp;(A267))="","",INDIRECT("入力シート!M"&amp;(A267))))</f>
        <v/>
      </c>
      <c r="Q265" s="212" t="str">
        <f ca="1">IF(A266="","",IF(INDIRECT("入力シート!M"&amp;(A267))="","",INDIRECT("入力シート!M"&amp;(A267))))</f>
        <v/>
      </c>
      <c r="R265" s="215" t="str">
        <f ca="1">IF(A266="","",IF(INDIRECT("入力シート!N"&amp;(A267))="","",INDIRECT("入力シート!N"&amp;(A267))))</f>
        <v/>
      </c>
      <c r="S265" s="217" t="str">
        <f>IF(A266="","",IF(N265="","",SUM(N265,R265)))</f>
        <v/>
      </c>
      <c r="T265" s="196" t="str">
        <f ca="1">IF(A266="","",IF(N265="","",IF(INDIRECT("入力シート!O"&amp;(A267))="通常者",ROUNDDOWN(S265*10/1000,0),0)))</f>
        <v/>
      </c>
      <c r="U265" s="196" t="str">
        <f>IF(A266="","",IF(V265="","",IF(V265&gt;=1,"+",IF(V265=0," ","-"))))</f>
        <v/>
      </c>
      <c r="V265" s="199" t="str">
        <f>IF(A266="","",IF(AND(N267="",N265&gt;=1),T265,IF(N267="","",T265-T267)))</f>
        <v/>
      </c>
      <c r="W265" s="3">
        <v>1</v>
      </c>
      <c r="X265" s="12"/>
      <c r="Y265" s="3">
        <v>5</v>
      </c>
      <c r="Z265" s="8"/>
      <c r="AA265" s="8"/>
      <c r="AB265" s="8"/>
      <c r="AC265" s="3">
        <v>5</v>
      </c>
      <c r="AD265" s="69"/>
      <c r="AE265" s="11"/>
    </row>
    <row r="266" spans="1:31" s="1" customFormat="1" ht="12" customHeight="1" x14ac:dyDescent="0.15">
      <c r="A266" s="58" t="str">
        <f>IFERROR(MATCH(A254,入力シート!$V$10:$V1858,0),"")</f>
        <v/>
      </c>
      <c r="B266" s="55"/>
      <c r="C266" s="229"/>
      <c r="D266" s="231"/>
      <c r="E266" s="210"/>
      <c r="F266" s="234"/>
      <c r="G266" s="207"/>
      <c r="H266" s="210"/>
      <c r="I266" s="213"/>
      <c r="J266" s="220"/>
      <c r="K266" s="223"/>
      <c r="L266" s="226"/>
      <c r="M266" s="223"/>
      <c r="N266" s="206"/>
      <c r="O266" s="207"/>
      <c r="P266" s="210"/>
      <c r="Q266" s="213"/>
      <c r="R266" s="216"/>
      <c r="S266" s="218"/>
      <c r="T266" s="197"/>
      <c r="U266" s="197"/>
      <c r="V266" s="200"/>
      <c r="W266" s="14">
        <v>2</v>
      </c>
      <c r="X266" s="13"/>
      <c r="Y266" s="13">
        <v>5</v>
      </c>
      <c r="Z266" s="13"/>
      <c r="AA266" s="13"/>
      <c r="AB266" s="13"/>
      <c r="AC266" s="15">
        <v>6</v>
      </c>
      <c r="AD266" s="9"/>
      <c r="AE266" s="11"/>
    </row>
    <row r="267" spans="1:31" s="1" customFormat="1" ht="12" customHeight="1" thickBot="1" x14ac:dyDescent="0.2">
      <c r="A267" s="58" t="str">
        <f>IF(A266="","",SUM(A265:A266))</f>
        <v/>
      </c>
      <c r="B267" s="55"/>
      <c r="C267" s="229"/>
      <c r="D267" s="231"/>
      <c r="E267" s="210"/>
      <c r="F267" s="234"/>
      <c r="G267" s="207"/>
      <c r="H267" s="210"/>
      <c r="I267" s="213"/>
      <c r="J267" s="220"/>
      <c r="K267" s="223"/>
      <c r="L267" s="226"/>
      <c r="M267" s="223"/>
      <c r="N267" s="197" t="str">
        <f ca="1">IF(A266="","",IF(INDIRECT("入力シート!P"&amp;(A267))="","",INDIRECT("入力シート!P"&amp;(A267))))</f>
        <v/>
      </c>
      <c r="O267" s="207"/>
      <c r="P267" s="210"/>
      <c r="Q267" s="213"/>
      <c r="R267" s="201" t="str">
        <f ca="1">IF(A266="","",IF(INDIRECT("入力シート!Q"&amp;(A267))="","",INDIRECT("入力シート!Q"&amp;(A267))))</f>
        <v/>
      </c>
      <c r="S267" s="203" t="str">
        <f>IF(A266="","",IF(N267="","",SUM(N267,R267)))</f>
        <v/>
      </c>
      <c r="T267" s="205" t="str">
        <f ca="1">IF(A266="","",IF(N267="","",IF(INDIRECT("入力シート!R"&amp;(A267))="通常者",ROUNDDOWN(S267*10/1000,0),0)))</f>
        <v/>
      </c>
      <c r="U267" s="197"/>
      <c r="V267" s="201"/>
      <c r="W267" s="14">
        <v>3</v>
      </c>
      <c r="X267" s="13"/>
      <c r="Y267" s="13">
        <v>5</v>
      </c>
      <c r="Z267" s="13"/>
      <c r="AA267" s="13"/>
      <c r="AB267" s="13"/>
      <c r="AC267" s="15">
        <v>7</v>
      </c>
      <c r="AD267" s="9"/>
      <c r="AE267" s="11"/>
    </row>
    <row r="268" spans="1:31" s="1" customFormat="1" ht="12" customHeight="1" x14ac:dyDescent="0.15">
      <c r="A268" s="58"/>
      <c r="B268" s="55"/>
      <c r="C268" s="230"/>
      <c r="D268" s="232"/>
      <c r="E268" s="211"/>
      <c r="F268" s="235"/>
      <c r="G268" s="208"/>
      <c r="H268" s="211"/>
      <c r="I268" s="214"/>
      <c r="J268" s="221"/>
      <c r="K268" s="224"/>
      <c r="L268" s="227"/>
      <c r="M268" s="224"/>
      <c r="N268" s="198"/>
      <c r="O268" s="208"/>
      <c r="P268" s="211"/>
      <c r="Q268" s="214"/>
      <c r="R268" s="202"/>
      <c r="S268" s="204"/>
      <c r="T268" s="198"/>
      <c r="U268" s="198"/>
      <c r="V268" s="202"/>
      <c r="W268" s="7">
        <v>4</v>
      </c>
      <c r="X268" s="10"/>
      <c r="Y268" s="6">
        <v>5</v>
      </c>
      <c r="Z268" s="68"/>
      <c r="AA268" s="68"/>
      <c r="AB268" s="68"/>
      <c r="AC268" s="6"/>
      <c r="AD268" s="70"/>
      <c r="AE268" s="11"/>
    </row>
    <row r="269" spans="1:31" s="1" customFormat="1" ht="12" customHeight="1" thickBot="1" x14ac:dyDescent="0.2">
      <c r="A269" s="58">
        <v>10</v>
      </c>
      <c r="B269" s="55"/>
      <c r="C269" s="228" t="s">
        <v>35</v>
      </c>
      <c r="D269" s="231" t="str">
        <f ca="1">IF(A270="","",IF(INDIRECT("入力シート!H"&amp;(A271))="","",IF(INDIRECT("入力シート!H"&amp;(A271))&lt;43586,4,5)))</f>
        <v/>
      </c>
      <c r="E269" s="209" t="str">
        <f ca="1">IF(A270="","",IF(INDIRECT("入力シート!H"&amp;(A271))="","",INDIRECT("入力シート!H"&amp;(A271))))</f>
        <v/>
      </c>
      <c r="F269" s="233" t="str">
        <f ca="1">IF(A270="","",IF(INDIRECT("入力シート!H"&amp;(A271))="","",INDIRECT("入力シート!H"&amp;(A271))))</f>
        <v/>
      </c>
      <c r="G269" s="207" t="str">
        <f ca="1">IF(A270="","",IF(INDIRECT("入力シート!I"&amp;(A271))="","",IF(INDIRECT("入力シート!I"&amp;(A271))&lt;43586,4,5)))</f>
        <v/>
      </c>
      <c r="H269" s="209" t="str">
        <f ca="1">IF(A270="","",IF(INDIRECT("入力シート!I"&amp;(A271))="","",INDIRECT("入力シート!I"&amp;(A271))))</f>
        <v/>
      </c>
      <c r="I269" s="212" t="str">
        <f ca="1">IF(A270="","",IF(INDIRECT("入力シート!I"&amp;(A271))="","",INDIRECT("入力シート!I"&amp;(A271))))</f>
        <v/>
      </c>
      <c r="J269" s="219" t="str">
        <f ca="1">IF(A270="","",IF(INDIRECT("入力シート!I"&amp;(A271))="","",INDIRECT("入力シート!I"&amp;(A271))))</f>
        <v/>
      </c>
      <c r="K269" s="222" t="str">
        <f t="shared" ref="K269" ca="1" si="44">IF(A270="","",IF(INDIRECT("入力シート!J"&amp;(A271))="","",INDIRECT("入力シート!J"&amp;(A271))))</f>
        <v/>
      </c>
      <c r="L269" s="225" t="str">
        <f ca="1">IF(A270="","",
IFERROR(IF(INDIRECT("入力シート!K"&amp;(A271))="","",
IF(INDIRECT("入力シート!K"&amp;(A271))&gt;159,"G",
IF(INDIRECT("入力シート!K"&amp;(A271))&gt;149,"F",
IF(INDIRECT("入力シート!K"&amp;(A271))&gt;139,"E",
IF(INDIRECT("入力シート!K"&amp;(A271))&gt;129,"D",
IF(INDIRECT("入力シート!K"&amp;(A271))&gt;119,"C",
IF(INDIRECT("入力シート!K"&amp;(A271))&gt;109,"B",
IF(INDIRECT("入力シート!K"&amp;(A271))&gt;99,"A",
"")))))))),""))</f>
        <v/>
      </c>
      <c r="M269" s="222" t="str">
        <f ca="1">IF(A270="","",
IFERROR(IF(INDIRECT("入力シート!K"&amp;(A271))="","",
IF(INDIRECT("入力シート!K"&amp;(A271))&gt;99,MOD(INDIRECT("入力シート!K"&amp;(A271)),10),INDIRECT("入力シート!K"&amp;(A271)))),""))</f>
        <v/>
      </c>
      <c r="N269" s="196" t="str">
        <f ca="1">IF(A270="","",IF(INDIRECT("入力シート!L"&amp;(A271))="","",INDIRECT("入力シート!L"&amp;(A271))))</f>
        <v/>
      </c>
      <c r="O269" s="207" t="str">
        <f ca="1">IF(A270="","",IF(INDIRECT("入力シート!M"&amp;(A271))="","",IF(INDIRECT("入力シート!M"&amp;(A271))&lt;43586,4,5)))</f>
        <v/>
      </c>
      <c r="P269" s="209" t="str">
        <f ca="1">IF(A270="","",IF(INDIRECT("入力シート!M"&amp;(A271))="","",INDIRECT("入力シート!M"&amp;(A271))))</f>
        <v/>
      </c>
      <c r="Q269" s="212" t="str">
        <f ca="1">IF(A270="","",IF(INDIRECT("入力シート!M"&amp;(A271))="","",INDIRECT("入力シート!M"&amp;(A271))))</f>
        <v/>
      </c>
      <c r="R269" s="215" t="str">
        <f ca="1">IF(A270="","",IF(INDIRECT("入力シート!N"&amp;(A271))="","",INDIRECT("入力シート!N"&amp;(A271))))</f>
        <v/>
      </c>
      <c r="S269" s="217" t="str">
        <f>IF(A270="","",IF(N269="","",SUM(N269,R269)))</f>
        <v/>
      </c>
      <c r="T269" s="196" t="str">
        <f ca="1">IF(A270="","",IF(N269="","",IF(INDIRECT("入力シート!O"&amp;(A271))="通常者",ROUNDDOWN(S269*10/1000,0),0)))</f>
        <v/>
      </c>
      <c r="U269" s="196" t="str">
        <f>IF(A270="","",IF(V269="","",IF(V269&gt;=1,"+",IF(V269=0," ","-"))))</f>
        <v/>
      </c>
      <c r="V269" s="199" t="str">
        <f>IF(A270="","",IF(AND(N271="",N269&gt;=1),T269,IF(N271="","",T269-T271)))</f>
        <v/>
      </c>
      <c r="W269" s="3">
        <v>1</v>
      </c>
      <c r="X269" s="12"/>
      <c r="Y269" s="3">
        <v>5</v>
      </c>
      <c r="Z269" s="8"/>
      <c r="AA269" s="8"/>
      <c r="AB269" s="8"/>
      <c r="AC269" s="3">
        <v>5</v>
      </c>
      <c r="AD269" s="69"/>
    </row>
    <row r="270" spans="1:31" s="1" customFormat="1" ht="12" customHeight="1" x14ac:dyDescent="0.15">
      <c r="A270" s="58" t="str">
        <f>A266</f>
        <v/>
      </c>
      <c r="B270" s="55"/>
      <c r="C270" s="229"/>
      <c r="D270" s="231"/>
      <c r="E270" s="210"/>
      <c r="F270" s="234"/>
      <c r="G270" s="207"/>
      <c r="H270" s="210"/>
      <c r="I270" s="213"/>
      <c r="J270" s="220"/>
      <c r="K270" s="223"/>
      <c r="L270" s="226"/>
      <c r="M270" s="223"/>
      <c r="N270" s="206"/>
      <c r="O270" s="207"/>
      <c r="P270" s="210"/>
      <c r="Q270" s="213"/>
      <c r="R270" s="216"/>
      <c r="S270" s="218"/>
      <c r="T270" s="197"/>
      <c r="U270" s="197"/>
      <c r="V270" s="200"/>
      <c r="W270" s="14">
        <v>2</v>
      </c>
      <c r="X270" s="13"/>
      <c r="Y270" s="13">
        <v>5</v>
      </c>
      <c r="Z270" s="13"/>
      <c r="AA270" s="13"/>
      <c r="AB270" s="13"/>
      <c r="AC270" s="15">
        <v>6</v>
      </c>
      <c r="AD270" s="9"/>
    </row>
    <row r="271" spans="1:31" s="1" customFormat="1" ht="12" customHeight="1" thickBot="1" x14ac:dyDescent="0.2">
      <c r="A271" s="58" t="str">
        <f>IF(A270="","",SUM(A269:A270))</f>
        <v/>
      </c>
      <c r="B271" s="55"/>
      <c r="C271" s="229"/>
      <c r="D271" s="231"/>
      <c r="E271" s="210"/>
      <c r="F271" s="234"/>
      <c r="G271" s="207"/>
      <c r="H271" s="210"/>
      <c r="I271" s="213"/>
      <c r="J271" s="220"/>
      <c r="K271" s="223"/>
      <c r="L271" s="226"/>
      <c r="M271" s="223"/>
      <c r="N271" s="197" t="str">
        <f ca="1">IF(A270="","",IF(INDIRECT("入力シート!P"&amp;(A271))="","",INDIRECT("入力シート!P"&amp;(A271))))</f>
        <v/>
      </c>
      <c r="O271" s="207"/>
      <c r="P271" s="210"/>
      <c r="Q271" s="213"/>
      <c r="R271" s="201" t="str">
        <f ca="1">IF(A270="","",IF(INDIRECT("入力シート!Q"&amp;(A271))="","",INDIRECT("入力シート!Q"&amp;(A271))))</f>
        <v/>
      </c>
      <c r="S271" s="203" t="str">
        <f>IF(A270="","",IF(N271="","",SUM(N271,R271)))</f>
        <v/>
      </c>
      <c r="T271" s="205" t="str">
        <f ca="1">IF(A270="","",IF(N271="","",IF(INDIRECT("入力シート!R"&amp;(A271))="通常者",ROUNDDOWN(S271*10/1000,0),0)))</f>
        <v/>
      </c>
      <c r="U271" s="197"/>
      <c r="V271" s="201"/>
      <c r="W271" s="14">
        <v>3</v>
      </c>
      <c r="X271" s="13"/>
      <c r="Y271" s="13">
        <v>5</v>
      </c>
      <c r="Z271" s="13"/>
      <c r="AA271" s="13"/>
      <c r="AB271" s="13"/>
      <c r="AC271" s="15">
        <v>7</v>
      </c>
      <c r="AD271" s="9"/>
    </row>
    <row r="272" spans="1:31" s="1" customFormat="1" ht="12" customHeight="1" x14ac:dyDescent="0.15">
      <c r="A272" s="58"/>
      <c r="B272" s="55"/>
      <c r="C272" s="230"/>
      <c r="D272" s="232"/>
      <c r="E272" s="211"/>
      <c r="F272" s="235"/>
      <c r="G272" s="208"/>
      <c r="H272" s="211"/>
      <c r="I272" s="214"/>
      <c r="J272" s="221"/>
      <c r="K272" s="224"/>
      <c r="L272" s="227"/>
      <c r="M272" s="224"/>
      <c r="N272" s="198"/>
      <c r="O272" s="208"/>
      <c r="P272" s="211"/>
      <c r="Q272" s="214"/>
      <c r="R272" s="202"/>
      <c r="S272" s="204"/>
      <c r="T272" s="198"/>
      <c r="U272" s="198"/>
      <c r="V272" s="202"/>
      <c r="W272" s="7">
        <v>4</v>
      </c>
      <c r="X272" s="10"/>
      <c r="Y272" s="6">
        <v>5</v>
      </c>
      <c r="Z272" s="68"/>
      <c r="AA272" s="68"/>
      <c r="AB272" s="68"/>
      <c r="AC272" s="6"/>
      <c r="AD272" s="70"/>
    </row>
    <row r="273" spans="1:31" s="1" customFormat="1" ht="12" customHeight="1" thickBot="1" x14ac:dyDescent="0.2">
      <c r="A273" s="58">
        <v>11</v>
      </c>
      <c r="B273" s="55"/>
      <c r="C273" s="228" t="s">
        <v>36</v>
      </c>
      <c r="D273" s="231" t="str">
        <f ca="1">IF(A274="","",IF(INDIRECT("入力シート!H"&amp;(A275))="","",IF(INDIRECT("入力シート!H"&amp;(A275))&lt;43586,4,5)))</f>
        <v/>
      </c>
      <c r="E273" s="209" t="str">
        <f ca="1">IF(A274="","",IF(INDIRECT("入力シート!H"&amp;(A275))="","",INDIRECT("入力シート!H"&amp;(A275))))</f>
        <v/>
      </c>
      <c r="F273" s="233" t="str">
        <f ca="1">IF(A274="","",IF(INDIRECT("入力シート!H"&amp;(A275))="","",INDIRECT("入力シート!H"&amp;(A275))))</f>
        <v/>
      </c>
      <c r="G273" s="207" t="str">
        <f ca="1">IF(A274="","",IF(INDIRECT("入力シート!I"&amp;(A275))="","",IF(INDIRECT("入力シート!I"&amp;(A275))&lt;43586,4,5)))</f>
        <v/>
      </c>
      <c r="H273" s="209" t="str">
        <f ca="1">IF(A274="","",IF(INDIRECT("入力シート!I"&amp;(A275))="","",INDIRECT("入力シート!I"&amp;(A275))))</f>
        <v/>
      </c>
      <c r="I273" s="212" t="str">
        <f ca="1">IF(A274="","",IF(INDIRECT("入力シート!I"&amp;(A275))="","",INDIRECT("入力シート!I"&amp;(A275))))</f>
        <v/>
      </c>
      <c r="J273" s="219" t="str">
        <f ca="1">IF(A274="","",IF(INDIRECT("入力シート!I"&amp;(A275))="","",INDIRECT("入力シート!I"&amp;(A275))))</f>
        <v/>
      </c>
      <c r="K273" s="222" t="str">
        <f t="shared" ref="K273" ca="1" si="45">IF(A274="","",IF(INDIRECT("入力シート!J"&amp;(A275))="","",INDIRECT("入力シート!J"&amp;(A275))))</f>
        <v/>
      </c>
      <c r="L273" s="225" t="str">
        <f ca="1">IF(A274="","",
IFERROR(IF(INDIRECT("入力シート!K"&amp;(A275))="","",
IF(INDIRECT("入力シート!K"&amp;(A275))&gt;159,"G",
IF(INDIRECT("入力シート!K"&amp;(A275))&gt;149,"F",
IF(INDIRECT("入力シート!K"&amp;(A275))&gt;139,"E",
IF(INDIRECT("入力シート!K"&amp;(A275))&gt;129,"D",
IF(INDIRECT("入力シート!K"&amp;(A275))&gt;119,"C",
IF(INDIRECT("入力シート!K"&amp;(A275))&gt;109,"B",
IF(INDIRECT("入力シート!K"&amp;(A275))&gt;99,"A",
"")))))))),""))</f>
        <v/>
      </c>
      <c r="M273" s="222" t="str">
        <f ca="1">IF(A274="","",
IFERROR(IF(INDIRECT("入力シート!K"&amp;(A275))="","",
IF(INDIRECT("入力シート!K"&amp;(A275))&gt;99,MOD(INDIRECT("入力シート!K"&amp;(A275)),10),INDIRECT("入力シート!K"&amp;(A275)))),""))</f>
        <v/>
      </c>
      <c r="N273" s="196" t="str">
        <f ca="1">IF(A274="","",IF(INDIRECT("入力シート!L"&amp;(A275))="","",INDIRECT("入力シート!L"&amp;(A275))))</f>
        <v/>
      </c>
      <c r="O273" s="207" t="str">
        <f ca="1">IF(A274="","",IF(INDIRECT("入力シート!M"&amp;(A275))="","",IF(INDIRECT("入力シート!M"&amp;(A275))&lt;43586,4,5)))</f>
        <v/>
      </c>
      <c r="P273" s="209" t="str">
        <f ca="1">IF(A274="","",IF(INDIRECT("入力シート!M"&amp;(A275))="","",INDIRECT("入力シート!M"&amp;(A275))))</f>
        <v/>
      </c>
      <c r="Q273" s="212" t="str">
        <f ca="1">IF(A274="","",IF(INDIRECT("入力シート!M"&amp;(A275))="","",INDIRECT("入力シート!M"&amp;(A275))))</f>
        <v/>
      </c>
      <c r="R273" s="215" t="str">
        <f ca="1">IF(A274="","",IF(INDIRECT("入力シート!N"&amp;(A275))="","",INDIRECT("入力シート!N"&amp;(A275))))</f>
        <v/>
      </c>
      <c r="S273" s="217" t="str">
        <f>IF(A274="","",IF(N273="","",SUM(N273,R273)))</f>
        <v/>
      </c>
      <c r="T273" s="196" t="str">
        <f ca="1">IF(A274="","",IF(N273="","",IF(INDIRECT("入力シート!O"&amp;(A275))="通常者",ROUNDDOWN(S273*10/1000,0),0)))</f>
        <v/>
      </c>
      <c r="U273" s="196" t="str">
        <f>IF(A274="","",IF(V273="","",IF(V273&gt;=1,"+",IF(V273=0," ","-"))))</f>
        <v/>
      </c>
      <c r="V273" s="199" t="str">
        <f>IF(A274="","",IF(AND(N275="",N273&gt;=1),T273,IF(N275="","",T273-T275)))</f>
        <v/>
      </c>
      <c r="W273" s="3">
        <v>1</v>
      </c>
      <c r="X273" s="12"/>
      <c r="Y273" s="3">
        <v>5</v>
      </c>
      <c r="Z273" s="8"/>
      <c r="AA273" s="8"/>
      <c r="AB273" s="8"/>
      <c r="AC273" s="3">
        <v>5</v>
      </c>
      <c r="AD273" s="69"/>
      <c r="AE273"/>
    </row>
    <row r="274" spans="1:31" s="1" customFormat="1" ht="12" customHeight="1" x14ac:dyDescent="0.15">
      <c r="A274" s="58" t="str">
        <f>A266</f>
        <v/>
      </c>
      <c r="B274" s="55"/>
      <c r="C274" s="229"/>
      <c r="D274" s="231"/>
      <c r="E274" s="210"/>
      <c r="F274" s="234"/>
      <c r="G274" s="207"/>
      <c r="H274" s="210"/>
      <c r="I274" s="213"/>
      <c r="J274" s="220"/>
      <c r="K274" s="223"/>
      <c r="L274" s="226"/>
      <c r="M274" s="223"/>
      <c r="N274" s="206"/>
      <c r="O274" s="207"/>
      <c r="P274" s="210"/>
      <c r="Q274" s="213"/>
      <c r="R274" s="216"/>
      <c r="S274" s="218"/>
      <c r="T274" s="197"/>
      <c r="U274" s="197"/>
      <c r="V274" s="200"/>
      <c r="W274" s="14">
        <v>2</v>
      </c>
      <c r="X274" s="13"/>
      <c r="Y274" s="13">
        <v>5</v>
      </c>
      <c r="Z274" s="13"/>
      <c r="AA274" s="13"/>
      <c r="AB274" s="13"/>
      <c r="AC274" s="15">
        <v>6</v>
      </c>
      <c r="AD274" s="9"/>
      <c r="AE274"/>
    </row>
    <row r="275" spans="1:31" s="1" customFormat="1" ht="12" customHeight="1" thickBot="1" x14ac:dyDescent="0.2">
      <c r="A275" s="58" t="str">
        <f>IF(A274="","",SUM(A273:A274))</f>
        <v/>
      </c>
      <c r="B275" s="55"/>
      <c r="C275" s="229"/>
      <c r="D275" s="231"/>
      <c r="E275" s="210"/>
      <c r="F275" s="234"/>
      <c r="G275" s="207"/>
      <c r="H275" s="210"/>
      <c r="I275" s="213"/>
      <c r="J275" s="220"/>
      <c r="K275" s="223"/>
      <c r="L275" s="226"/>
      <c r="M275" s="223"/>
      <c r="N275" s="197" t="str">
        <f ca="1">IF(A274="","",IF(INDIRECT("入力シート!P"&amp;(A275))="","",INDIRECT("入力シート!P"&amp;(A275))))</f>
        <v/>
      </c>
      <c r="O275" s="207"/>
      <c r="P275" s="210"/>
      <c r="Q275" s="213"/>
      <c r="R275" s="201" t="str">
        <f ca="1">IF(A274="","",IF(INDIRECT("入力シート!Q"&amp;(A275))="","",INDIRECT("入力シート!Q"&amp;(A275))))</f>
        <v/>
      </c>
      <c r="S275" s="203" t="str">
        <f>IF(A274="","",IF(N275="","",SUM(N275,R275)))</f>
        <v/>
      </c>
      <c r="T275" s="205" t="str">
        <f ca="1">IF(A274="","",IF(N275="","",IF(INDIRECT("入力シート!R"&amp;(A275))="通常者",ROUNDDOWN(S275*10/1000,0),0)))</f>
        <v/>
      </c>
      <c r="U275" s="197"/>
      <c r="V275" s="201"/>
      <c r="W275" s="14">
        <v>3</v>
      </c>
      <c r="X275" s="13"/>
      <c r="Y275" s="13">
        <v>5</v>
      </c>
      <c r="Z275" s="13"/>
      <c r="AA275" s="13"/>
      <c r="AB275" s="13"/>
      <c r="AC275" s="15">
        <v>7</v>
      </c>
      <c r="AD275" s="9"/>
      <c r="AE275"/>
    </row>
    <row r="276" spans="1:31" s="1" customFormat="1" ht="12" customHeight="1" x14ac:dyDescent="0.15">
      <c r="A276" s="58"/>
      <c r="B276" s="55"/>
      <c r="C276" s="230"/>
      <c r="D276" s="232"/>
      <c r="E276" s="211"/>
      <c r="F276" s="235"/>
      <c r="G276" s="208"/>
      <c r="H276" s="211"/>
      <c r="I276" s="214"/>
      <c r="J276" s="221"/>
      <c r="K276" s="224"/>
      <c r="L276" s="227"/>
      <c r="M276" s="224"/>
      <c r="N276" s="198"/>
      <c r="O276" s="208"/>
      <c r="P276" s="211"/>
      <c r="Q276" s="214"/>
      <c r="R276" s="202"/>
      <c r="S276" s="204"/>
      <c r="T276" s="198"/>
      <c r="U276" s="198"/>
      <c r="V276" s="202"/>
      <c r="W276" s="7">
        <v>4</v>
      </c>
      <c r="X276" s="10"/>
      <c r="Y276" s="6">
        <v>5</v>
      </c>
      <c r="Z276" s="68"/>
      <c r="AA276" s="68"/>
      <c r="AB276" s="68"/>
      <c r="AC276" s="6"/>
      <c r="AD276" s="70"/>
      <c r="AE276"/>
    </row>
    <row r="277" spans="1:31" s="1" customFormat="1" ht="12" customHeight="1" thickBot="1" x14ac:dyDescent="0.2">
      <c r="A277" s="58">
        <v>12</v>
      </c>
      <c r="B277" s="55"/>
      <c r="C277" s="228" t="s">
        <v>37</v>
      </c>
      <c r="D277" s="231" t="str">
        <f ca="1">IF(A278="","",IF(INDIRECT("入力シート!H"&amp;(A279))="","",IF(INDIRECT("入力シート!H"&amp;(A279))&lt;43586,4,5)))</f>
        <v/>
      </c>
      <c r="E277" s="209" t="str">
        <f ca="1">IF(A278="","",IF(INDIRECT("入力シート!H"&amp;(A279))="","",INDIRECT("入力シート!H"&amp;(A279))))</f>
        <v/>
      </c>
      <c r="F277" s="233" t="str">
        <f ca="1">IF(A278="","",IF(INDIRECT("入力シート!H"&amp;(A279))="","",INDIRECT("入力シート!H"&amp;(A279))))</f>
        <v/>
      </c>
      <c r="G277" s="207" t="str">
        <f ca="1">IF(A278="","",IF(INDIRECT("入力シート!I"&amp;(A279))="","",IF(INDIRECT("入力シート!I"&amp;(A279))&lt;43586,4,5)))</f>
        <v/>
      </c>
      <c r="H277" s="209" t="str">
        <f ca="1">IF(A278="","",IF(INDIRECT("入力シート!I"&amp;(A279))="","",INDIRECT("入力シート!I"&amp;(A279))))</f>
        <v/>
      </c>
      <c r="I277" s="212" t="str">
        <f ca="1">IF(A278="","",IF(INDIRECT("入力シート!I"&amp;(A279))="","",INDIRECT("入力シート!I"&amp;(A279))))</f>
        <v/>
      </c>
      <c r="J277" s="219" t="str">
        <f ca="1">IF(A278="","",IF(INDIRECT("入力シート!I"&amp;(A279))="","",INDIRECT("入力シート!I"&amp;(A279))))</f>
        <v/>
      </c>
      <c r="K277" s="222" t="str">
        <f t="shared" ref="K277" ca="1" si="46">IF(A278="","",IF(INDIRECT("入力シート!J"&amp;(A279))="","",INDIRECT("入力シート!J"&amp;(A279))))</f>
        <v/>
      </c>
      <c r="L277" s="225" t="str">
        <f ca="1">IF(A278="","",
IFERROR(IF(INDIRECT("入力シート!K"&amp;(A279))="","",
IF(INDIRECT("入力シート!K"&amp;(A279))&gt;159,"G",
IF(INDIRECT("入力シート!K"&amp;(A279))&gt;149,"F",
IF(INDIRECT("入力シート!K"&amp;(A279))&gt;139,"E",
IF(INDIRECT("入力シート!K"&amp;(A279))&gt;129,"D",
IF(INDIRECT("入力シート!K"&amp;(A279))&gt;119,"C",
IF(INDIRECT("入力シート!K"&amp;(A279))&gt;109,"B",
IF(INDIRECT("入力シート!K"&amp;(A279))&gt;99,"A",
"")))))))),""))</f>
        <v/>
      </c>
      <c r="M277" s="222" t="str">
        <f ca="1">IF(A278="","",
IFERROR(IF(INDIRECT("入力シート!K"&amp;(A279))="","",
IF(INDIRECT("入力シート!K"&amp;(A279))&gt;99,MOD(INDIRECT("入力シート!K"&amp;(A279)),10),INDIRECT("入力シート!K"&amp;(A279)))),""))</f>
        <v/>
      </c>
      <c r="N277" s="196" t="str">
        <f ca="1">IF(A278="","",IF(INDIRECT("入力シート!L"&amp;(A279))="","",INDIRECT("入力シート!L"&amp;(A279))))</f>
        <v/>
      </c>
      <c r="O277" s="207" t="str">
        <f ca="1">IF(A278="","",IF(INDIRECT("入力シート!M"&amp;(A279))="","",IF(INDIRECT("入力シート!M"&amp;(A279))&lt;43586,4,5)))</f>
        <v/>
      </c>
      <c r="P277" s="209" t="str">
        <f ca="1">IF(A278="","",IF(INDIRECT("入力シート!M"&amp;(A279))="","",INDIRECT("入力シート!M"&amp;(A279))))</f>
        <v/>
      </c>
      <c r="Q277" s="212" t="str">
        <f ca="1">IF(A278="","",IF(INDIRECT("入力シート!M"&amp;(A279))="","",INDIRECT("入力シート!M"&amp;(A279))))</f>
        <v/>
      </c>
      <c r="R277" s="215" t="str">
        <f ca="1">IF(A278="","",IF(INDIRECT("入力シート!N"&amp;(A279))="","",INDIRECT("入力シート!N"&amp;(A279))))</f>
        <v/>
      </c>
      <c r="S277" s="217" t="str">
        <f>IF(A278="","",IF(N277="","",SUM(N277,R277)))</f>
        <v/>
      </c>
      <c r="T277" s="196" t="str">
        <f ca="1">IF(A278="","",IF(N277="","",IF(INDIRECT("入力シート!O"&amp;(A279))="通常者",ROUNDDOWN(S277*10/1000,0),0)))</f>
        <v/>
      </c>
      <c r="U277" s="196" t="str">
        <f>IF(A278="","",IF(V277="","",IF(V277&gt;=1,"+",IF(V277=0," ","-"))))</f>
        <v/>
      </c>
      <c r="V277" s="199" t="str">
        <f>IF(A278="","",IF(AND(N279="",N277&gt;=1),T277,IF(N279="","",T277-T279)))</f>
        <v/>
      </c>
      <c r="W277" s="3">
        <v>1</v>
      </c>
      <c r="X277" s="12"/>
      <c r="Y277" s="3">
        <v>5</v>
      </c>
      <c r="Z277" s="8"/>
      <c r="AA277" s="8"/>
      <c r="AB277" s="8"/>
      <c r="AC277" s="3">
        <v>5</v>
      </c>
      <c r="AD277" s="69"/>
      <c r="AE277"/>
    </row>
    <row r="278" spans="1:31" s="1" customFormat="1" ht="12" customHeight="1" x14ac:dyDescent="0.15">
      <c r="A278" s="58" t="str">
        <f>A266</f>
        <v/>
      </c>
      <c r="B278" s="55"/>
      <c r="C278" s="229"/>
      <c r="D278" s="231"/>
      <c r="E278" s="210"/>
      <c r="F278" s="234"/>
      <c r="G278" s="207"/>
      <c r="H278" s="210"/>
      <c r="I278" s="213"/>
      <c r="J278" s="220"/>
      <c r="K278" s="223"/>
      <c r="L278" s="226"/>
      <c r="M278" s="223"/>
      <c r="N278" s="206"/>
      <c r="O278" s="207"/>
      <c r="P278" s="210"/>
      <c r="Q278" s="213"/>
      <c r="R278" s="216"/>
      <c r="S278" s="218"/>
      <c r="T278" s="197"/>
      <c r="U278" s="197"/>
      <c r="V278" s="200"/>
      <c r="W278" s="14">
        <v>2</v>
      </c>
      <c r="X278" s="13"/>
      <c r="Y278" s="13">
        <v>5</v>
      </c>
      <c r="Z278" s="13"/>
      <c r="AA278" s="13"/>
      <c r="AB278" s="13"/>
      <c r="AC278" s="15">
        <v>6</v>
      </c>
      <c r="AD278" s="9"/>
      <c r="AE278"/>
    </row>
    <row r="279" spans="1:31" s="1" customFormat="1" ht="12" customHeight="1" thickBot="1" x14ac:dyDescent="0.2">
      <c r="A279" s="58" t="str">
        <f>IF(A278="","",SUM(A277:A278))</f>
        <v/>
      </c>
      <c r="B279" s="55"/>
      <c r="C279" s="229"/>
      <c r="D279" s="231"/>
      <c r="E279" s="210"/>
      <c r="F279" s="234"/>
      <c r="G279" s="207"/>
      <c r="H279" s="210"/>
      <c r="I279" s="213"/>
      <c r="J279" s="220"/>
      <c r="K279" s="223"/>
      <c r="L279" s="226"/>
      <c r="M279" s="223"/>
      <c r="N279" s="197" t="str">
        <f ca="1">IF(A278="","",IF(INDIRECT("入力シート!P"&amp;(A279))="","",INDIRECT("入力シート!P"&amp;(A279))))</f>
        <v/>
      </c>
      <c r="O279" s="207"/>
      <c r="P279" s="210"/>
      <c r="Q279" s="213"/>
      <c r="R279" s="201" t="str">
        <f ca="1">IF(A278="","",IF(INDIRECT("入力シート!Q"&amp;(A279))="","",INDIRECT("入力シート!Q"&amp;(A279))))</f>
        <v/>
      </c>
      <c r="S279" s="203" t="str">
        <f>IF(A278="","",IF(N279="","",SUM(N279,R279)))</f>
        <v/>
      </c>
      <c r="T279" s="205" t="str">
        <f ca="1">IF(A278="","",IF(N279="","",IF(INDIRECT("入力シート!R"&amp;(A279))="通常者",ROUNDDOWN(S279*10/1000,0),0)))</f>
        <v/>
      </c>
      <c r="U279" s="197"/>
      <c r="V279" s="201"/>
      <c r="W279" s="14">
        <v>3</v>
      </c>
      <c r="X279" s="13"/>
      <c r="Y279" s="13">
        <v>5</v>
      </c>
      <c r="Z279" s="13"/>
      <c r="AA279" s="13"/>
      <c r="AB279" s="13"/>
      <c r="AC279" s="15">
        <v>7</v>
      </c>
      <c r="AD279" s="9"/>
      <c r="AE279"/>
    </row>
    <row r="280" spans="1:31" s="1" customFormat="1" ht="12" customHeight="1" x14ac:dyDescent="0.15">
      <c r="A280" s="58"/>
      <c r="B280" s="55"/>
      <c r="C280" s="230"/>
      <c r="D280" s="232"/>
      <c r="E280" s="211"/>
      <c r="F280" s="235"/>
      <c r="G280" s="208"/>
      <c r="H280" s="211"/>
      <c r="I280" s="214"/>
      <c r="J280" s="221"/>
      <c r="K280" s="224"/>
      <c r="L280" s="227"/>
      <c r="M280" s="224"/>
      <c r="N280" s="198"/>
      <c r="O280" s="208"/>
      <c r="P280" s="211"/>
      <c r="Q280" s="214"/>
      <c r="R280" s="202"/>
      <c r="S280" s="204"/>
      <c r="T280" s="198"/>
      <c r="U280" s="198"/>
      <c r="V280" s="202"/>
      <c r="W280" s="7">
        <v>4</v>
      </c>
      <c r="X280" s="10"/>
      <c r="Y280" s="6">
        <v>5</v>
      </c>
      <c r="Z280" s="68"/>
      <c r="AA280" s="68"/>
      <c r="AB280" s="68"/>
      <c r="AC280" s="6"/>
      <c r="AD280" s="70"/>
      <c r="AE280"/>
    </row>
    <row r="281" spans="1:31" s="1" customFormat="1" ht="12" customHeight="1" thickBot="1" x14ac:dyDescent="0.2">
      <c r="A281" s="58">
        <v>13</v>
      </c>
      <c r="B281" s="55"/>
      <c r="C281" s="228" t="s">
        <v>38</v>
      </c>
      <c r="D281" s="231" t="str">
        <f ca="1">IF(A282="","",IF(INDIRECT("入力シート!H"&amp;(A283))="","",IF(INDIRECT("入力シート!H"&amp;(A283))&lt;43586,4,5)))</f>
        <v/>
      </c>
      <c r="E281" s="209" t="str">
        <f ca="1">IF(A282="","",IF(INDIRECT("入力シート!H"&amp;(A283))="","",INDIRECT("入力シート!H"&amp;(A283))))</f>
        <v/>
      </c>
      <c r="F281" s="233" t="str">
        <f ca="1">IF(A282="","",IF(INDIRECT("入力シート!H"&amp;(A283))="","",INDIRECT("入力シート!H"&amp;(A283))))</f>
        <v/>
      </c>
      <c r="G281" s="207" t="str">
        <f ca="1">IF(A282="","",IF(INDIRECT("入力シート!I"&amp;(A283))="","",IF(INDIRECT("入力シート!I"&amp;(A283))&lt;43586,4,5)))</f>
        <v/>
      </c>
      <c r="H281" s="209" t="str">
        <f ca="1">IF(A282="","",IF(INDIRECT("入力シート!I"&amp;(A283))="","",INDIRECT("入力シート!I"&amp;(A283))))</f>
        <v/>
      </c>
      <c r="I281" s="212" t="str">
        <f ca="1">IF(A282="","",IF(INDIRECT("入力シート!I"&amp;(A283))="","",INDIRECT("入力シート!I"&amp;(A283))))</f>
        <v/>
      </c>
      <c r="J281" s="219" t="str">
        <f ca="1">IF(A282="","",IF(INDIRECT("入力シート!I"&amp;(A283))="","",INDIRECT("入力シート!I"&amp;(A283))))</f>
        <v/>
      </c>
      <c r="K281" s="222" t="str">
        <f t="shared" ref="K281" ca="1" si="47">IF(A282="","",IF(INDIRECT("入力シート!J"&amp;(A283))="","",INDIRECT("入力シート!J"&amp;(A283))))</f>
        <v/>
      </c>
      <c r="L281" s="225" t="str">
        <f ca="1">IF(A282="","",
IFERROR(IF(INDIRECT("入力シート!K"&amp;(A283))="","",
IF(INDIRECT("入力シート!K"&amp;(A283))&gt;159,"G",
IF(INDIRECT("入力シート!K"&amp;(A283))&gt;149,"F",
IF(INDIRECT("入力シート!K"&amp;(A283))&gt;139,"E",
IF(INDIRECT("入力シート!K"&amp;(A283))&gt;129,"D",
IF(INDIRECT("入力シート!K"&amp;(A283))&gt;119,"C",
IF(INDIRECT("入力シート!K"&amp;(A283))&gt;109,"B",
IF(INDIRECT("入力シート!K"&amp;(A283))&gt;99,"A",
"")))))))),""))</f>
        <v/>
      </c>
      <c r="M281" s="222" t="str">
        <f ca="1">IF(A282="","",
IFERROR(IF(INDIRECT("入力シート!K"&amp;(A283))="","",
IF(INDIRECT("入力シート!K"&amp;(A283))&gt;99,MOD(INDIRECT("入力シート!K"&amp;(A283)),10),INDIRECT("入力シート!K"&amp;(A283)))),""))</f>
        <v/>
      </c>
      <c r="N281" s="196" t="str">
        <f ca="1">IF(A282="","",IF(INDIRECT("入力シート!L"&amp;(A283))="","",INDIRECT("入力シート!L"&amp;(A283))))</f>
        <v/>
      </c>
      <c r="O281" s="207" t="str">
        <f ca="1">IF(A282="","",IF(INDIRECT("入力シート!M"&amp;(A283))="","",IF(INDIRECT("入力シート!M"&amp;(A283))&lt;43586,4,5)))</f>
        <v/>
      </c>
      <c r="P281" s="209" t="str">
        <f ca="1">IF(A282="","",IF(INDIRECT("入力シート!M"&amp;(A283))="","",INDIRECT("入力シート!M"&amp;(A283))))</f>
        <v/>
      </c>
      <c r="Q281" s="212" t="str">
        <f ca="1">IF(A282="","",IF(INDIRECT("入力シート!M"&amp;(A283))="","",INDIRECT("入力シート!M"&amp;(A283))))</f>
        <v/>
      </c>
      <c r="R281" s="215" t="str">
        <f ca="1">IF(A282="","",IF(INDIRECT("入力シート!N"&amp;(A283))="","",INDIRECT("入力シート!N"&amp;(A283))))</f>
        <v/>
      </c>
      <c r="S281" s="217" t="str">
        <f>IF(A282="","",IF(N281="","",SUM(N281,R281)))</f>
        <v/>
      </c>
      <c r="T281" s="196" t="str">
        <f ca="1">IF(A282="","",IF(N281="","",IF(INDIRECT("入力シート!O"&amp;(A283))="通常者",ROUNDDOWN(S281*10/1000,0),0)))</f>
        <v/>
      </c>
      <c r="U281" s="196" t="str">
        <f>IF(A282="","",IF(V281="","",IF(V281&gt;=1,"+",IF(V281=0," ","-"))))</f>
        <v/>
      </c>
      <c r="V281" s="199" t="str">
        <f>IF(A282="","",IF(AND(N283="",N281&gt;=1),T281,IF(N283="","",T281-T283)))</f>
        <v/>
      </c>
      <c r="W281" s="65">
        <v>1</v>
      </c>
      <c r="X281" s="12"/>
      <c r="Y281" s="65">
        <v>5</v>
      </c>
      <c r="Z281" s="8"/>
      <c r="AA281" s="8"/>
      <c r="AB281" s="8"/>
      <c r="AC281" s="65">
        <v>5</v>
      </c>
      <c r="AD281" s="16"/>
      <c r="AE281"/>
    </row>
    <row r="282" spans="1:31" s="1" customFormat="1" ht="12" customHeight="1" x14ac:dyDescent="0.15">
      <c r="A282" s="58" t="str">
        <f>A266</f>
        <v/>
      </c>
      <c r="B282" s="55"/>
      <c r="C282" s="229"/>
      <c r="D282" s="231"/>
      <c r="E282" s="210"/>
      <c r="F282" s="234"/>
      <c r="G282" s="207"/>
      <c r="H282" s="210"/>
      <c r="I282" s="213"/>
      <c r="J282" s="220"/>
      <c r="K282" s="223"/>
      <c r="L282" s="226"/>
      <c r="M282" s="223"/>
      <c r="N282" s="206"/>
      <c r="O282" s="207"/>
      <c r="P282" s="210"/>
      <c r="Q282" s="213"/>
      <c r="R282" s="216"/>
      <c r="S282" s="218"/>
      <c r="T282" s="197"/>
      <c r="U282" s="197"/>
      <c r="V282" s="200"/>
      <c r="W282" s="14">
        <v>2</v>
      </c>
      <c r="X282" s="13"/>
      <c r="Y282" s="13">
        <v>5</v>
      </c>
      <c r="Z282" s="13"/>
      <c r="AA282" s="13"/>
      <c r="AB282" s="13"/>
      <c r="AC282" s="15">
        <v>6</v>
      </c>
      <c r="AD282" s="9"/>
      <c r="AE282"/>
    </row>
    <row r="283" spans="1:31" s="1" customFormat="1" ht="12" customHeight="1" thickBot="1" x14ac:dyDescent="0.2">
      <c r="A283" s="58" t="str">
        <f>IF(A282="","",SUM(A281:A282))</f>
        <v/>
      </c>
      <c r="B283" s="55"/>
      <c r="C283" s="229"/>
      <c r="D283" s="231"/>
      <c r="E283" s="210"/>
      <c r="F283" s="234"/>
      <c r="G283" s="207"/>
      <c r="H283" s="210"/>
      <c r="I283" s="213"/>
      <c r="J283" s="220"/>
      <c r="K283" s="223"/>
      <c r="L283" s="226"/>
      <c r="M283" s="223"/>
      <c r="N283" s="197" t="str">
        <f ca="1">IF(A282="","",IF(INDIRECT("入力シート!P"&amp;(A283))="","",INDIRECT("入力シート!P"&amp;(A283))))</f>
        <v/>
      </c>
      <c r="O283" s="207"/>
      <c r="P283" s="210"/>
      <c r="Q283" s="213"/>
      <c r="R283" s="201" t="str">
        <f ca="1">IF(A282="","",IF(INDIRECT("入力シート!Q"&amp;(A283))="","",INDIRECT("入力シート!Q"&amp;(A283))))</f>
        <v/>
      </c>
      <c r="S283" s="203" t="str">
        <f>IF(A282="","",IF(N283="","",SUM(N283,R283)))</f>
        <v/>
      </c>
      <c r="T283" s="205" t="str">
        <f ca="1">IF(A282="","",IF(N283="","",IF(INDIRECT("入力シート!R"&amp;(A283))="通常者",ROUNDDOWN(S283*10/1000,0),0)))</f>
        <v/>
      </c>
      <c r="U283" s="197"/>
      <c r="V283" s="201"/>
      <c r="W283" s="14">
        <v>3</v>
      </c>
      <c r="X283" s="13"/>
      <c r="Y283" s="13">
        <v>5</v>
      </c>
      <c r="Z283" s="13"/>
      <c r="AA283" s="13"/>
      <c r="AB283" s="13"/>
      <c r="AC283" s="15">
        <v>7</v>
      </c>
      <c r="AD283" s="9"/>
      <c r="AE283"/>
    </row>
    <row r="284" spans="1:31" s="1" customFormat="1" ht="12" customHeight="1" x14ac:dyDescent="0.15">
      <c r="A284" s="58"/>
      <c r="B284" s="55"/>
      <c r="C284" s="229"/>
      <c r="D284" s="232"/>
      <c r="E284" s="211"/>
      <c r="F284" s="235"/>
      <c r="G284" s="208"/>
      <c r="H284" s="211"/>
      <c r="I284" s="214"/>
      <c r="J284" s="221"/>
      <c r="K284" s="224"/>
      <c r="L284" s="227"/>
      <c r="M284" s="224"/>
      <c r="N284" s="198"/>
      <c r="O284" s="208"/>
      <c r="P284" s="211"/>
      <c r="Q284" s="214"/>
      <c r="R284" s="202"/>
      <c r="S284" s="204"/>
      <c r="T284" s="198"/>
      <c r="U284" s="198"/>
      <c r="V284" s="202"/>
      <c r="W284" s="32">
        <v>4</v>
      </c>
      <c r="X284" s="33"/>
      <c r="Y284" s="31">
        <v>5</v>
      </c>
      <c r="Z284" s="67"/>
      <c r="AA284" s="67"/>
      <c r="AB284" s="67"/>
      <c r="AC284" s="31"/>
      <c r="AD284" s="69"/>
      <c r="AE284"/>
    </row>
    <row r="285" spans="1:31" s="1" customFormat="1" ht="12" customHeight="1" thickBot="1" x14ac:dyDescent="0.2">
      <c r="A285" s="58">
        <v>14</v>
      </c>
      <c r="B285" s="55"/>
      <c r="C285" s="228" t="s">
        <v>39</v>
      </c>
      <c r="D285" s="231" t="str">
        <f ca="1">IF(A286="","",IF(INDIRECT("入力シート!H"&amp;(A287))="","",IF(INDIRECT("入力シート!H"&amp;(A287))&lt;43586,4,5)))</f>
        <v/>
      </c>
      <c r="E285" s="209" t="str">
        <f ca="1">IF(A286="","",IF(INDIRECT("入力シート!H"&amp;(A287))="","",INDIRECT("入力シート!H"&amp;(A287))))</f>
        <v/>
      </c>
      <c r="F285" s="233" t="str">
        <f ca="1">IF(A286="","",IF(INDIRECT("入力シート!H"&amp;(A287))="","",INDIRECT("入力シート!H"&amp;(A287))))</f>
        <v/>
      </c>
      <c r="G285" s="207" t="str">
        <f ca="1">IF(A286="","",IF(INDIRECT("入力シート!I"&amp;(A287))="","",IF(INDIRECT("入力シート!I"&amp;(A287))&lt;43586,4,5)))</f>
        <v/>
      </c>
      <c r="H285" s="209" t="str">
        <f ca="1">IF(A286="","",IF(INDIRECT("入力シート!I"&amp;(A287))="","",INDIRECT("入力シート!I"&amp;(A287))))</f>
        <v/>
      </c>
      <c r="I285" s="212" t="str">
        <f ca="1">IF(A286="","",IF(INDIRECT("入力シート!I"&amp;(A287))="","",INDIRECT("入力シート!I"&amp;(A287))))</f>
        <v/>
      </c>
      <c r="J285" s="219" t="str">
        <f ca="1">IF(A286="","",IF(INDIRECT("入力シート!I"&amp;(A287))="","",INDIRECT("入力シート!I"&amp;(A287))))</f>
        <v/>
      </c>
      <c r="K285" s="222" t="str">
        <f t="shared" ref="K285" ca="1" si="48">IF(A286="","",IF(INDIRECT("入力シート!J"&amp;(A287))="","",INDIRECT("入力シート!J"&amp;(A287))))</f>
        <v/>
      </c>
      <c r="L285" s="225" t="str">
        <f ca="1">IF(A286="","",
IFERROR(IF(INDIRECT("入力シート!K"&amp;(A287))="","",
IF(INDIRECT("入力シート!K"&amp;(A287))&gt;159,"G",
IF(INDIRECT("入力シート!K"&amp;(A287))&gt;149,"F",
IF(INDIRECT("入力シート!K"&amp;(A287))&gt;139,"E",
IF(INDIRECT("入力シート!K"&amp;(A287))&gt;129,"D",
IF(INDIRECT("入力シート!K"&amp;(A287))&gt;119,"C",
IF(INDIRECT("入力シート!K"&amp;(A287))&gt;109,"B",
IF(INDIRECT("入力シート!K"&amp;(A287))&gt;99,"A",
"")))))))),""))</f>
        <v/>
      </c>
      <c r="M285" s="222" t="str">
        <f ca="1">IF(A286="","",
IFERROR(IF(INDIRECT("入力シート!K"&amp;(A287))="","",
IF(INDIRECT("入力シート!K"&amp;(A287))&gt;99,MOD(INDIRECT("入力シート!K"&amp;(A287)),10),INDIRECT("入力シート!K"&amp;(A287)))),""))</f>
        <v/>
      </c>
      <c r="N285" s="196" t="str">
        <f ca="1">IF(A286="","",IF(INDIRECT("入力シート!L"&amp;(A287))="","",INDIRECT("入力シート!L"&amp;(A287))))</f>
        <v/>
      </c>
      <c r="O285" s="207" t="str">
        <f ca="1">IF(A286="","",IF(INDIRECT("入力シート!M"&amp;(A287))="","",IF(INDIRECT("入力シート!M"&amp;(A287))&lt;43586,4,5)))</f>
        <v/>
      </c>
      <c r="P285" s="209" t="str">
        <f ca="1">IF(A286="","",IF(INDIRECT("入力シート!M"&amp;(A287))="","",INDIRECT("入力シート!M"&amp;(A287))))</f>
        <v/>
      </c>
      <c r="Q285" s="212" t="str">
        <f ca="1">IF(A286="","",IF(INDIRECT("入力シート!M"&amp;(A287))="","",INDIRECT("入力シート!M"&amp;(A287))))</f>
        <v/>
      </c>
      <c r="R285" s="215" t="str">
        <f ca="1">IF(A286="","",IF(INDIRECT("入力シート!N"&amp;(A287))="","",INDIRECT("入力シート!N"&amp;(A287))))</f>
        <v/>
      </c>
      <c r="S285" s="217" t="str">
        <f>IF(A286="","",IF(N285="","",SUM(N285,R285)))</f>
        <v/>
      </c>
      <c r="T285" s="196" t="str">
        <f ca="1">IF(A286="","",IF(N285="","",IF(INDIRECT("入力シート!O"&amp;(A287))="通常者",ROUNDDOWN(S285*10/1000,0),0)))</f>
        <v/>
      </c>
      <c r="U285" s="196" t="str">
        <f>IF(A286="","",IF(V285="","",IF(V285&gt;=1,"+",IF(V285=0," ","-"))))</f>
        <v/>
      </c>
      <c r="V285" s="199" t="str">
        <f>IF(A286="","",IF(AND(N287="",N285&gt;=1),T285,IF(N287="","",T285-T287)))</f>
        <v/>
      </c>
      <c r="W285" s="65">
        <v>1</v>
      </c>
      <c r="X285" s="12"/>
      <c r="Y285" s="65">
        <v>5</v>
      </c>
      <c r="Z285" s="8"/>
      <c r="AA285" s="8"/>
      <c r="AB285" s="8"/>
      <c r="AC285" s="65">
        <v>5</v>
      </c>
      <c r="AD285" s="16"/>
      <c r="AE285"/>
    </row>
    <row r="286" spans="1:31" s="1" customFormat="1" ht="12" customHeight="1" x14ac:dyDescent="0.15">
      <c r="A286" s="58" t="str">
        <f>A266</f>
        <v/>
      </c>
      <c r="B286" s="55"/>
      <c r="C286" s="229"/>
      <c r="D286" s="231"/>
      <c r="E286" s="210"/>
      <c r="F286" s="234"/>
      <c r="G286" s="207"/>
      <c r="H286" s="210"/>
      <c r="I286" s="213"/>
      <c r="J286" s="220"/>
      <c r="K286" s="223"/>
      <c r="L286" s="226"/>
      <c r="M286" s="223"/>
      <c r="N286" s="206"/>
      <c r="O286" s="207"/>
      <c r="P286" s="210"/>
      <c r="Q286" s="213"/>
      <c r="R286" s="216"/>
      <c r="S286" s="218"/>
      <c r="T286" s="197"/>
      <c r="U286" s="197"/>
      <c r="V286" s="200"/>
      <c r="W286" s="14">
        <v>2</v>
      </c>
      <c r="X286" s="13"/>
      <c r="Y286" s="13">
        <v>5</v>
      </c>
      <c r="Z286" s="13"/>
      <c r="AA286" s="13"/>
      <c r="AB286" s="13"/>
      <c r="AC286" s="15">
        <v>6</v>
      </c>
      <c r="AD286" s="9"/>
      <c r="AE286"/>
    </row>
    <row r="287" spans="1:31" s="1" customFormat="1" ht="12" customHeight="1" thickBot="1" x14ac:dyDescent="0.2">
      <c r="A287" s="58" t="str">
        <f>IF(A286="","",SUM(A285:A286))</f>
        <v/>
      </c>
      <c r="B287" s="55"/>
      <c r="C287" s="229"/>
      <c r="D287" s="231"/>
      <c r="E287" s="210"/>
      <c r="F287" s="234"/>
      <c r="G287" s="207"/>
      <c r="H287" s="210"/>
      <c r="I287" s="213"/>
      <c r="J287" s="220"/>
      <c r="K287" s="223"/>
      <c r="L287" s="226"/>
      <c r="M287" s="223"/>
      <c r="N287" s="197" t="str">
        <f ca="1">IF(A286="","",IF(INDIRECT("入力シート!P"&amp;(A287))="","",INDIRECT("入力シート!P"&amp;(A287))))</f>
        <v/>
      </c>
      <c r="O287" s="207"/>
      <c r="P287" s="210"/>
      <c r="Q287" s="213"/>
      <c r="R287" s="201" t="str">
        <f ca="1">IF(A286="","",IF(INDIRECT("入力シート!Q"&amp;(A287))="","",INDIRECT("入力シート!Q"&amp;(A287))))</f>
        <v/>
      </c>
      <c r="S287" s="203" t="str">
        <f>IF(A286="","",IF(N287="","",SUM(N287,R287)))</f>
        <v/>
      </c>
      <c r="T287" s="205" t="str">
        <f ca="1">IF(A286="","",IF(N287="","",IF(INDIRECT("入力シート!R"&amp;(A287))="通常者",ROUNDDOWN(S287*10/1000,0),0)))</f>
        <v/>
      </c>
      <c r="U287" s="197"/>
      <c r="V287" s="201"/>
      <c r="W287" s="14">
        <v>3</v>
      </c>
      <c r="X287" s="13"/>
      <c r="Y287" s="13">
        <v>5</v>
      </c>
      <c r="Z287" s="13"/>
      <c r="AA287" s="13"/>
      <c r="AB287" s="13"/>
      <c r="AC287" s="15">
        <v>7</v>
      </c>
      <c r="AD287" s="9"/>
      <c r="AE287"/>
    </row>
    <row r="288" spans="1:31" s="1" customFormat="1" ht="12" customHeight="1" x14ac:dyDescent="0.15">
      <c r="A288" s="58"/>
      <c r="B288" s="55"/>
      <c r="C288" s="230"/>
      <c r="D288" s="232"/>
      <c r="E288" s="211"/>
      <c r="F288" s="235"/>
      <c r="G288" s="208"/>
      <c r="H288" s="211"/>
      <c r="I288" s="214"/>
      <c r="J288" s="221"/>
      <c r="K288" s="224"/>
      <c r="L288" s="227"/>
      <c r="M288" s="224"/>
      <c r="N288" s="198"/>
      <c r="O288" s="208"/>
      <c r="P288" s="211"/>
      <c r="Q288" s="214"/>
      <c r="R288" s="202"/>
      <c r="S288" s="204"/>
      <c r="T288" s="198"/>
      <c r="U288" s="198"/>
      <c r="V288" s="202"/>
      <c r="W288" s="7">
        <v>4</v>
      </c>
      <c r="X288" s="10"/>
      <c r="Y288" s="6">
        <v>5</v>
      </c>
      <c r="Z288" s="68"/>
      <c r="AA288" s="68"/>
      <c r="AB288" s="68"/>
      <c r="AC288" s="6"/>
      <c r="AD288" s="70"/>
      <c r="AE288"/>
    </row>
    <row r="289" spans="1:31" s="1" customFormat="1" ht="12" customHeight="1" thickBot="1" x14ac:dyDescent="0.2">
      <c r="A289" s="58">
        <v>15</v>
      </c>
      <c r="B289" s="55"/>
      <c r="C289" s="228" t="s">
        <v>46</v>
      </c>
      <c r="D289" s="231" t="str">
        <f ca="1">IF(A290="","",IF(INDIRECT("入力シート!H"&amp;(A291))="","",IF(INDIRECT("入力シート!H"&amp;(A291))&lt;43586,4,5)))</f>
        <v/>
      </c>
      <c r="E289" s="209" t="str">
        <f ca="1">IF(A290="","",IF(INDIRECT("入力シート!H"&amp;(A291))="","",INDIRECT("入力シート!H"&amp;(A291))))</f>
        <v/>
      </c>
      <c r="F289" s="233" t="str">
        <f ca="1">IF(A290="","",IF(INDIRECT("入力シート!H"&amp;(A291))="","",INDIRECT("入力シート!H"&amp;(A291))))</f>
        <v/>
      </c>
      <c r="G289" s="207" t="str">
        <f ca="1">IF(A290="","",IF(INDIRECT("入力シート!I"&amp;(A291))="","",IF(INDIRECT("入力シート!I"&amp;(A291))&lt;43586,4,5)))</f>
        <v/>
      </c>
      <c r="H289" s="209" t="str">
        <f ca="1">IF(A290="","",IF(INDIRECT("入力シート!I"&amp;(A291))="","",INDIRECT("入力シート!I"&amp;(A291))))</f>
        <v/>
      </c>
      <c r="I289" s="212" t="str">
        <f ca="1">IF(A290="","",IF(INDIRECT("入力シート!I"&amp;(A291))="","",INDIRECT("入力シート!I"&amp;(A291))))</f>
        <v/>
      </c>
      <c r="J289" s="219" t="str">
        <f ca="1">IF(A290="","",IF(INDIRECT("入力シート!I"&amp;(A291))="","",INDIRECT("入力シート!I"&amp;(A291))))</f>
        <v/>
      </c>
      <c r="K289" s="222" t="str">
        <f t="shared" ref="K289" ca="1" si="49">IF(A290="","",IF(INDIRECT("入力シート!J"&amp;(A291))="","",INDIRECT("入力シート!J"&amp;(A291))))</f>
        <v/>
      </c>
      <c r="L289" s="225" t="str">
        <f ca="1">IF(A290="","",
IFERROR(IF(INDIRECT("入力シート!K"&amp;(A291))="","",
IF(INDIRECT("入力シート!K"&amp;(A291))&gt;159,"G",
IF(INDIRECT("入力シート!K"&amp;(A291))&gt;149,"F",
IF(INDIRECT("入力シート!K"&amp;(A291))&gt;139,"E",
IF(INDIRECT("入力シート!K"&amp;(A291))&gt;129,"D",
IF(INDIRECT("入力シート!K"&amp;(A291))&gt;119,"C",
IF(INDIRECT("入力シート!K"&amp;(A291))&gt;109,"B",
IF(INDIRECT("入力シート!K"&amp;(A291))&gt;99,"A",
"")))))))),""))</f>
        <v/>
      </c>
      <c r="M289" s="222" t="str">
        <f ca="1">IF(A290="","",
IFERROR(IF(INDIRECT("入力シート!K"&amp;(A291))="","",
IF(INDIRECT("入力シート!K"&amp;(A291))&gt;99,MOD(INDIRECT("入力シート!K"&amp;(A291)),10),INDIRECT("入力シート!K"&amp;(A291)))),""))</f>
        <v/>
      </c>
      <c r="N289" s="196" t="str">
        <f ca="1">IF(A290="","",IF(INDIRECT("入力シート!L"&amp;(A291))="","",INDIRECT("入力シート!L"&amp;(A291))))</f>
        <v/>
      </c>
      <c r="O289" s="207" t="str">
        <f ca="1">IF(A290="","",IF(INDIRECT("入力シート!M"&amp;(A291))="","",IF(INDIRECT("入力シート!M"&amp;(A291))&lt;43586,4,5)))</f>
        <v/>
      </c>
      <c r="P289" s="209" t="str">
        <f ca="1">IF(A290="","",IF(INDIRECT("入力シート!M"&amp;(A291))="","",INDIRECT("入力シート!M"&amp;(A291))))</f>
        <v/>
      </c>
      <c r="Q289" s="212" t="str">
        <f ca="1">IF(A290="","",IF(INDIRECT("入力シート!M"&amp;(A291))="","",INDIRECT("入力シート!M"&amp;(A291))))</f>
        <v/>
      </c>
      <c r="R289" s="215" t="str">
        <f ca="1">IF(A290="","",IF(INDIRECT("入力シート!N"&amp;(A291))="","",INDIRECT("入力シート!N"&amp;(A291))))</f>
        <v/>
      </c>
      <c r="S289" s="217" t="str">
        <f>IF(A290="","",IF(N289="","",SUM(N289,R289)))</f>
        <v/>
      </c>
      <c r="T289" s="196" t="str">
        <f ca="1">IF(A290="","",IF(N289="","",IF(INDIRECT("入力シート!O"&amp;(A291))="通常者",ROUNDDOWN(S289*10/1000,0),0)))</f>
        <v/>
      </c>
      <c r="U289" s="196" t="str">
        <f>IF(A290="","",IF(V289="","",IF(V289&gt;=1,"+",IF(V289=0," ","-"))))</f>
        <v/>
      </c>
      <c r="V289" s="199" t="str">
        <f>IF(A290="","",IF(AND(N291="",N289&gt;=1),T289,IF(N291="","",T289-T291)))</f>
        <v/>
      </c>
      <c r="W289" s="3">
        <v>1</v>
      </c>
      <c r="X289" s="12"/>
      <c r="Y289" s="3">
        <v>5</v>
      </c>
      <c r="Z289" s="8"/>
      <c r="AA289" s="8"/>
      <c r="AB289" s="8"/>
      <c r="AC289" s="3">
        <v>5</v>
      </c>
      <c r="AD289" s="69"/>
      <c r="AE289"/>
    </row>
    <row r="290" spans="1:31" s="1" customFormat="1" ht="12" customHeight="1" x14ac:dyDescent="0.15">
      <c r="A290" s="58" t="str">
        <f>A266</f>
        <v/>
      </c>
      <c r="B290" s="55"/>
      <c r="C290" s="229"/>
      <c r="D290" s="231"/>
      <c r="E290" s="210"/>
      <c r="F290" s="234"/>
      <c r="G290" s="207"/>
      <c r="H290" s="210"/>
      <c r="I290" s="213"/>
      <c r="J290" s="220"/>
      <c r="K290" s="223"/>
      <c r="L290" s="226"/>
      <c r="M290" s="223"/>
      <c r="N290" s="206"/>
      <c r="O290" s="207"/>
      <c r="P290" s="210"/>
      <c r="Q290" s="213"/>
      <c r="R290" s="216"/>
      <c r="S290" s="218"/>
      <c r="T290" s="197"/>
      <c r="U290" s="197"/>
      <c r="V290" s="200"/>
      <c r="W290" s="14">
        <v>2</v>
      </c>
      <c r="X290" s="13"/>
      <c r="Y290" s="13">
        <v>5</v>
      </c>
      <c r="Z290" s="13"/>
      <c r="AA290" s="13"/>
      <c r="AB290" s="13"/>
      <c r="AC290" s="15">
        <v>6</v>
      </c>
      <c r="AD290" s="9"/>
      <c r="AE290"/>
    </row>
    <row r="291" spans="1:31" s="1" customFormat="1" ht="12" customHeight="1" thickBot="1" x14ac:dyDescent="0.2">
      <c r="A291" s="58" t="str">
        <f>IF(A290="","",SUM(A289:A290))</f>
        <v/>
      </c>
      <c r="B291" s="55"/>
      <c r="C291" s="229"/>
      <c r="D291" s="231"/>
      <c r="E291" s="210"/>
      <c r="F291" s="234"/>
      <c r="G291" s="207"/>
      <c r="H291" s="210"/>
      <c r="I291" s="213"/>
      <c r="J291" s="220"/>
      <c r="K291" s="223"/>
      <c r="L291" s="226"/>
      <c r="M291" s="223"/>
      <c r="N291" s="197" t="str">
        <f ca="1">IF(A290="","",IF(INDIRECT("入力シート!P"&amp;(A291))="","",INDIRECT("入力シート!P"&amp;(A291))))</f>
        <v/>
      </c>
      <c r="O291" s="207"/>
      <c r="P291" s="210"/>
      <c r="Q291" s="213"/>
      <c r="R291" s="201" t="str">
        <f ca="1">IF(A290="","",IF(INDIRECT("入力シート!Q"&amp;(A291))="","",INDIRECT("入力シート!Q"&amp;(A291))))</f>
        <v/>
      </c>
      <c r="S291" s="203" t="str">
        <f>IF(A290="","",IF(N291="","",SUM(N291,R291)))</f>
        <v/>
      </c>
      <c r="T291" s="205" t="str">
        <f ca="1">IF(A290="","",IF(N291="","",IF(INDIRECT("入力シート!R"&amp;(A291))="通常者",ROUNDDOWN(S291*10/1000,0),0)))</f>
        <v/>
      </c>
      <c r="U291" s="197"/>
      <c r="V291" s="201"/>
      <c r="W291" s="14">
        <v>3</v>
      </c>
      <c r="X291" s="13"/>
      <c r="Y291" s="13">
        <v>5</v>
      </c>
      <c r="Z291" s="13"/>
      <c r="AA291" s="13"/>
      <c r="AB291" s="13"/>
      <c r="AC291" s="15">
        <v>7</v>
      </c>
      <c r="AD291" s="9"/>
      <c r="AE291"/>
    </row>
    <row r="292" spans="1:31" s="1" customFormat="1" ht="12" customHeight="1" x14ac:dyDescent="0.15">
      <c r="A292" s="58"/>
      <c r="B292" s="55"/>
      <c r="C292" s="230"/>
      <c r="D292" s="232"/>
      <c r="E292" s="211"/>
      <c r="F292" s="235"/>
      <c r="G292" s="208"/>
      <c r="H292" s="211"/>
      <c r="I292" s="214"/>
      <c r="J292" s="221"/>
      <c r="K292" s="224"/>
      <c r="L292" s="227"/>
      <c r="M292" s="224"/>
      <c r="N292" s="198"/>
      <c r="O292" s="208"/>
      <c r="P292" s="211"/>
      <c r="Q292" s="214"/>
      <c r="R292" s="202"/>
      <c r="S292" s="204"/>
      <c r="T292" s="198"/>
      <c r="U292" s="198"/>
      <c r="V292" s="202"/>
      <c r="W292" s="7">
        <v>4</v>
      </c>
      <c r="X292" s="10"/>
      <c r="Y292" s="6">
        <v>5</v>
      </c>
      <c r="Z292" s="68"/>
      <c r="AA292" s="68"/>
      <c r="AB292" s="68"/>
      <c r="AC292" s="6"/>
      <c r="AD292" s="70"/>
      <c r="AE292"/>
    </row>
    <row r="293" spans="1:31" s="1" customFormat="1" ht="12" customHeight="1" thickBot="1" x14ac:dyDescent="0.2">
      <c r="A293" s="58">
        <v>16</v>
      </c>
      <c r="B293" s="55"/>
      <c r="C293" s="228" t="s">
        <v>40</v>
      </c>
      <c r="D293" s="231" t="str">
        <f ca="1">IF(A294="","",IF(INDIRECT("入力シート!H"&amp;(A295))="","",IF(INDIRECT("入力シート!H"&amp;(A295))&lt;43586,4,5)))</f>
        <v/>
      </c>
      <c r="E293" s="209" t="str">
        <f ca="1">IF(A294="","",IF(INDIRECT("入力シート!H"&amp;(A295))="","",INDIRECT("入力シート!H"&amp;(A295))))</f>
        <v/>
      </c>
      <c r="F293" s="233" t="str">
        <f ca="1">IF(A294="","",IF(INDIRECT("入力シート!H"&amp;(A295))="","",INDIRECT("入力シート!H"&amp;(A295))))</f>
        <v/>
      </c>
      <c r="G293" s="207" t="str">
        <f ca="1">IF(A294="","",IF(INDIRECT("入力シート!I"&amp;(A295))="","",IF(INDIRECT("入力シート!I"&amp;(A295))&lt;43586,4,5)))</f>
        <v/>
      </c>
      <c r="H293" s="209" t="str">
        <f ca="1">IF(A294="","",IF(INDIRECT("入力シート!I"&amp;(A295))="","",INDIRECT("入力シート!I"&amp;(A295))))</f>
        <v/>
      </c>
      <c r="I293" s="212" t="str">
        <f ca="1">IF(A294="","",IF(INDIRECT("入力シート!I"&amp;(A295))="","",INDIRECT("入力シート!I"&amp;(A295))))</f>
        <v/>
      </c>
      <c r="J293" s="219" t="str">
        <f ca="1">IF(A294="","",IF(INDIRECT("入力シート!I"&amp;(A295))="","",INDIRECT("入力シート!I"&amp;(A295))))</f>
        <v/>
      </c>
      <c r="K293" s="222" t="str">
        <f t="shared" ref="K293" ca="1" si="50">IF(A294="","",IF(INDIRECT("入力シート!J"&amp;(A295))="","",INDIRECT("入力シート!J"&amp;(A295))))</f>
        <v/>
      </c>
      <c r="L293" s="225" t="str">
        <f ca="1">IF(A294="","",
IFERROR(IF(INDIRECT("入力シート!K"&amp;(A295))="","",
IF(INDIRECT("入力シート!K"&amp;(A295))&gt;159,"G",
IF(INDIRECT("入力シート!K"&amp;(A295))&gt;149,"F",
IF(INDIRECT("入力シート!K"&amp;(A295))&gt;139,"E",
IF(INDIRECT("入力シート!K"&amp;(A295))&gt;129,"D",
IF(INDIRECT("入力シート!K"&amp;(A295))&gt;119,"C",
IF(INDIRECT("入力シート!K"&amp;(A295))&gt;109,"B",
IF(INDIRECT("入力シート!K"&amp;(A295))&gt;99,"A",
"")))))))),""))</f>
        <v/>
      </c>
      <c r="M293" s="222" t="str">
        <f ca="1">IF(A294="","",
IFERROR(IF(INDIRECT("入力シート!K"&amp;(A295))="","",
IF(INDIRECT("入力シート!K"&amp;(A295))&gt;99,MOD(INDIRECT("入力シート!K"&amp;(A295)),10),INDIRECT("入力シート!K"&amp;(A295)))),""))</f>
        <v/>
      </c>
      <c r="N293" s="196" t="str">
        <f ca="1">IF(A294="","",IF(INDIRECT("入力シート!L"&amp;(A295))="","",INDIRECT("入力シート!L"&amp;(A295))))</f>
        <v/>
      </c>
      <c r="O293" s="207" t="str">
        <f ca="1">IF(A294="","",IF(INDIRECT("入力シート!M"&amp;(A295))="","",IF(INDIRECT("入力シート!M"&amp;(A295))&lt;43586,4,5)))</f>
        <v/>
      </c>
      <c r="P293" s="209" t="str">
        <f ca="1">IF(A294="","",IF(INDIRECT("入力シート!M"&amp;(A295))="","",INDIRECT("入力シート!M"&amp;(A295))))</f>
        <v/>
      </c>
      <c r="Q293" s="212" t="str">
        <f ca="1">IF(A294="","",IF(INDIRECT("入力シート!M"&amp;(A295))="","",INDIRECT("入力シート!M"&amp;(A295))))</f>
        <v/>
      </c>
      <c r="R293" s="215" t="str">
        <f ca="1">IF(A294="","",IF(INDIRECT("入力シート!N"&amp;(A295))="","",INDIRECT("入力シート!N"&amp;(A295))))</f>
        <v/>
      </c>
      <c r="S293" s="217" t="str">
        <f>IF(A294="","",IF(N293="","",SUM(N293,R293)))</f>
        <v/>
      </c>
      <c r="T293" s="196" t="str">
        <f ca="1">IF(A294="","",IF(N293="","",IF(INDIRECT("入力シート!O"&amp;(A295))="通常者",ROUNDDOWN(S293*10/1000,0),0)))</f>
        <v/>
      </c>
      <c r="U293" s="196" t="str">
        <f>IF(A294="","",IF(V293="","",IF(V293&gt;=1,"+",IF(V293=0," ","-"))))</f>
        <v/>
      </c>
      <c r="V293" s="199" t="str">
        <f>IF(A294="","",IF(AND(N295="",N293&gt;=1),T293,IF(N295="","",T293-T295)))</f>
        <v/>
      </c>
      <c r="W293" s="3">
        <v>1</v>
      </c>
      <c r="X293" s="12"/>
      <c r="Y293" s="3">
        <v>5</v>
      </c>
      <c r="Z293" s="8"/>
      <c r="AA293" s="8"/>
      <c r="AB293" s="8"/>
      <c r="AC293" s="3">
        <v>5</v>
      </c>
      <c r="AD293" s="69"/>
      <c r="AE293"/>
    </row>
    <row r="294" spans="1:31" s="1" customFormat="1" ht="12" customHeight="1" x14ac:dyDescent="0.15">
      <c r="A294" s="58" t="str">
        <f>A266</f>
        <v/>
      </c>
      <c r="B294" s="55"/>
      <c r="C294" s="229"/>
      <c r="D294" s="231"/>
      <c r="E294" s="210"/>
      <c r="F294" s="234"/>
      <c r="G294" s="207"/>
      <c r="H294" s="210"/>
      <c r="I294" s="213"/>
      <c r="J294" s="220"/>
      <c r="K294" s="223"/>
      <c r="L294" s="226"/>
      <c r="M294" s="223"/>
      <c r="N294" s="206"/>
      <c r="O294" s="207"/>
      <c r="P294" s="210"/>
      <c r="Q294" s="213"/>
      <c r="R294" s="216"/>
      <c r="S294" s="218"/>
      <c r="T294" s="197"/>
      <c r="U294" s="197"/>
      <c r="V294" s="200"/>
      <c r="W294" s="14">
        <v>2</v>
      </c>
      <c r="X294" s="13"/>
      <c r="Y294" s="13">
        <v>5</v>
      </c>
      <c r="Z294" s="13"/>
      <c r="AA294" s="13"/>
      <c r="AB294" s="13"/>
      <c r="AC294" s="15">
        <v>6</v>
      </c>
      <c r="AD294" s="9"/>
      <c r="AE294"/>
    </row>
    <row r="295" spans="1:31" s="1" customFormat="1" ht="12" customHeight="1" thickBot="1" x14ac:dyDescent="0.2">
      <c r="A295" s="58" t="str">
        <f>IF(A294="","",SUM(A293:A294))</f>
        <v/>
      </c>
      <c r="B295" s="55"/>
      <c r="C295" s="229"/>
      <c r="D295" s="231"/>
      <c r="E295" s="210"/>
      <c r="F295" s="234"/>
      <c r="G295" s="207"/>
      <c r="H295" s="210"/>
      <c r="I295" s="213"/>
      <c r="J295" s="220"/>
      <c r="K295" s="223"/>
      <c r="L295" s="226"/>
      <c r="M295" s="223"/>
      <c r="N295" s="197" t="str">
        <f ca="1">IF(A294="","",IF(INDIRECT("入力シート!P"&amp;(A295))="","",INDIRECT("入力シート!P"&amp;(A295))))</f>
        <v/>
      </c>
      <c r="O295" s="207"/>
      <c r="P295" s="210"/>
      <c r="Q295" s="213"/>
      <c r="R295" s="201" t="str">
        <f ca="1">IF(A294="","",IF(INDIRECT("入力シート!Q"&amp;(A295))="","",INDIRECT("入力シート!Q"&amp;(A295))))</f>
        <v/>
      </c>
      <c r="S295" s="203" t="str">
        <f>IF(A294="","",IF(N295="","",SUM(N295,R295)))</f>
        <v/>
      </c>
      <c r="T295" s="205" t="str">
        <f ca="1">IF(A294="","",IF(N295="","",IF(INDIRECT("入力シート!R"&amp;(A295))="通常者",ROUNDDOWN(S295*10/1000,0),0)))</f>
        <v/>
      </c>
      <c r="U295" s="197"/>
      <c r="V295" s="201"/>
      <c r="W295" s="14">
        <v>3</v>
      </c>
      <c r="X295" s="13"/>
      <c r="Y295" s="13">
        <v>5</v>
      </c>
      <c r="Z295" s="13"/>
      <c r="AA295" s="13"/>
      <c r="AB295" s="13"/>
      <c r="AC295" s="15">
        <v>7</v>
      </c>
      <c r="AD295" s="9"/>
      <c r="AE295"/>
    </row>
    <row r="296" spans="1:31" s="1" customFormat="1" ht="12" customHeight="1" x14ac:dyDescent="0.15">
      <c r="A296" s="58"/>
      <c r="B296" s="55"/>
      <c r="C296" s="230"/>
      <c r="D296" s="232"/>
      <c r="E296" s="211"/>
      <c r="F296" s="235"/>
      <c r="G296" s="208"/>
      <c r="H296" s="211"/>
      <c r="I296" s="214"/>
      <c r="J296" s="221"/>
      <c r="K296" s="224"/>
      <c r="L296" s="227"/>
      <c r="M296" s="224"/>
      <c r="N296" s="198"/>
      <c r="O296" s="208"/>
      <c r="P296" s="211"/>
      <c r="Q296" s="214"/>
      <c r="R296" s="202"/>
      <c r="S296" s="204"/>
      <c r="T296" s="198"/>
      <c r="U296" s="198"/>
      <c r="V296" s="202"/>
      <c r="W296" s="7">
        <v>4</v>
      </c>
      <c r="X296" s="10"/>
      <c r="Y296" s="6">
        <v>5</v>
      </c>
      <c r="Z296" s="68"/>
      <c r="AA296" s="68"/>
      <c r="AB296" s="68"/>
      <c r="AC296" s="6"/>
      <c r="AD296" s="70"/>
      <c r="AE296"/>
    </row>
    <row r="297" spans="1:31" s="1" customFormat="1" ht="12" customHeight="1" thickBot="1" x14ac:dyDescent="0.2">
      <c r="A297" s="58">
        <v>17</v>
      </c>
      <c r="B297" s="55"/>
      <c r="C297" s="228" t="s">
        <v>41</v>
      </c>
      <c r="D297" s="231" t="str">
        <f ca="1">IF(A298="","",IF(INDIRECT("入力シート!H"&amp;(A299))="","",IF(INDIRECT("入力シート!H"&amp;(A299))&lt;43586,4,5)))</f>
        <v/>
      </c>
      <c r="E297" s="209" t="str">
        <f ca="1">IF(A298="","",IF(INDIRECT("入力シート!H"&amp;(A299))="","",INDIRECT("入力シート!H"&amp;(A299))))</f>
        <v/>
      </c>
      <c r="F297" s="233" t="str">
        <f ca="1">IF(A298="","",IF(INDIRECT("入力シート!H"&amp;(A299))="","",INDIRECT("入力シート!H"&amp;(A299))))</f>
        <v/>
      </c>
      <c r="G297" s="207" t="str">
        <f ca="1">IF(A298="","",IF(INDIRECT("入力シート!I"&amp;(A299))="","",IF(INDIRECT("入力シート!I"&amp;(A299))&lt;43586,4,5)))</f>
        <v/>
      </c>
      <c r="H297" s="209" t="str">
        <f ca="1">IF(A298="","",IF(INDIRECT("入力シート!I"&amp;(A299))="","",INDIRECT("入力シート!I"&amp;(A299))))</f>
        <v/>
      </c>
      <c r="I297" s="212" t="str">
        <f ca="1">IF(A298="","",IF(INDIRECT("入力シート!I"&amp;(A299))="","",INDIRECT("入力シート!I"&amp;(A299))))</f>
        <v/>
      </c>
      <c r="J297" s="219" t="str">
        <f ca="1">IF(A298="","",IF(INDIRECT("入力シート!I"&amp;(A299))="","",INDIRECT("入力シート!I"&amp;(A299))))</f>
        <v/>
      </c>
      <c r="K297" s="222" t="str">
        <f t="shared" ref="K297" ca="1" si="51">IF(A298="","",IF(INDIRECT("入力シート!J"&amp;(A299))="","",INDIRECT("入力シート!J"&amp;(A299))))</f>
        <v/>
      </c>
      <c r="L297" s="225" t="str">
        <f ca="1">IF(A298="","",
IFERROR(IF(INDIRECT("入力シート!K"&amp;(A299))="","",
IF(INDIRECT("入力シート!K"&amp;(A299))&gt;159,"G",
IF(INDIRECT("入力シート!K"&amp;(A299))&gt;149,"F",
IF(INDIRECT("入力シート!K"&amp;(A299))&gt;139,"E",
IF(INDIRECT("入力シート!K"&amp;(A299))&gt;129,"D",
IF(INDIRECT("入力シート!K"&amp;(A299))&gt;119,"C",
IF(INDIRECT("入力シート!K"&amp;(A299))&gt;109,"B",
IF(INDIRECT("入力シート!K"&amp;(A299))&gt;99,"A",
"")))))))),""))</f>
        <v/>
      </c>
      <c r="M297" s="222" t="str">
        <f ca="1">IF(A298="","",
IFERROR(IF(INDIRECT("入力シート!K"&amp;(A299))="","",
IF(INDIRECT("入力シート!K"&amp;(A299))&gt;99,MOD(INDIRECT("入力シート!K"&amp;(A299)),10),INDIRECT("入力シート!K"&amp;(A299)))),""))</f>
        <v/>
      </c>
      <c r="N297" s="196" t="str">
        <f ca="1">IF(A298="","",IF(INDIRECT("入力シート!L"&amp;(A299))="","",INDIRECT("入力シート!L"&amp;(A299))))</f>
        <v/>
      </c>
      <c r="O297" s="207" t="str">
        <f ca="1">IF(A298="","",IF(INDIRECT("入力シート!M"&amp;(A299))="","",IF(INDIRECT("入力シート!M"&amp;(A299))&lt;43586,4,5)))</f>
        <v/>
      </c>
      <c r="P297" s="209" t="str">
        <f ca="1">IF(A298="","",IF(INDIRECT("入力シート!M"&amp;(A299))="","",INDIRECT("入力シート!M"&amp;(A299))))</f>
        <v/>
      </c>
      <c r="Q297" s="212" t="str">
        <f ca="1">IF(A298="","",IF(INDIRECT("入力シート!M"&amp;(A299))="","",INDIRECT("入力シート!M"&amp;(A299))))</f>
        <v/>
      </c>
      <c r="R297" s="215" t="str">
        <f ca="1">IF(A298="","",IF(INDIRECT("入力シート!N"&amp;(A299))="","",INDIRECT("入力シート!N"&amp;(A299))))</f>
        <v/>
      </c>
      <c r="S297" s="217" t="str">
        <f>IF(A298="","",IF(N297="","",SUM(N297,R297)))</f>
        <v/>
      </c>
      <c r="T297" s="196" t="str">
        <f ca="1">IF(A298="","",IF(N297="","",IF(INDIRECT("入力シート!O"&amp;(A299))="通常者",ROUNDDOWN(S297*10/1000,0),0)))</f>
        <v/>
      </c>
      <c r="U297" s="196" t="str">
        <f>IF(A298="","",IF(V297="","",IF(V297&gt;=1,"+",IF(V297=0," ","-"))))</f>
        <v/>
      </c>
      <c r="V297" s="199" t="str">
        <f>IF(A298="","",IF(AND(N299="",N297&gt;=1),T297,IF(N299="","",T297-T299)))</f>
        <v/>
      </c>
      <c r="W297" s="3">
        <v>1</v>
      </c>
      <c r="X297" s="12"/>
      <c r="Y297" s="3">
        <v>5</v>
      </c>
      <c r="Z297" s="8"/>
      <c r="AA297" s="8"/>
      <c r="AB297" s="8"/>
      <c r="AC297" s="3">
        <v>5</v>
      </c>
      <c r="AD297" s="69"/>
      <c r="AE297"/>
    </row>
    <row r="298" spans="1:31" s="1" customFormat="1" ht="12" customHeight="1" x14ac:dyDescent="0.15">
      <c r="A298" s="58" t="str">
        <f>A266</f>
        <v/>
      </c>
      <c r="B298" s="55"/>
      <c r="C298" s="229"/>
      <c r="D298" s="231"/>
      <c r="E298" s="210"/>
      <c r="F298" s="234"/>
      <c r="G298" s="207"/>
      <c r="H298" s="210"/>
      <c r="I298" s="213"/>
      <c r="J298" s="220"/>
      <c r="K298" s="223"/>
      <c r="L298" s="226"/>
      <c r="M298" s="223"/>
      <c r="N298" s="206"/>
      <c r="O298" s="207"/>
      <c r="P298" s="210"/>
      <c r="Q298" s="213"/>
      <c r="R298" s="216"/>
      <c r="S298" s="218"/>
      <c r="T298" s="197"/>
      <c r="U298" s="197"/>
      <c r="V298" s="200"/>
      <c r="W298" s="14">
        <v>2</v>
      </c>
      <c r="X298" s="13"/>
      <c r="Y298" s="13">
        <v>5</v>
      </c>
      <c r="Z298" s="13"/>
      <c r="AA298" s="13"/>
      <c r="AB298" s="13"/>
      <c r="AC298" s="15">
        <v>6</v>
      </c>
      <c r="AD298" s="9"/>
      <c r="AE298"/>
    </row>
    <row r="299" spans="1:31" s="1" customFormat="1" ht="12" customHeight="1" thickBot="1" x14ac:dyDescent="0.2">
      <c r="A299" s="58" t="str">
        <f>IF(A298="","",SUM(A297:A298))</f>
        <v/>
      </c>
      <c r="B299" s="55"/>
      <c r="C299" s="229"/>
      <c r="D299" s="231"/>
      <c r="E299" s="210"/>
      <c r="F299" s="234"/>
      <c r="G299" s="207"/>
      <c r="H299" s="210"/>
      <c r="I299" s="213"/>
      <c r="J299" s="220"/>
      <c r="K299" s="223"/>
      <c r="L299" s="226"/>
      <c r="M299" s="223"/>
      <c r="N299" s="197" t="str">
        <f ca="1">IF(A298="","",IF(INDIRECT("入力シート!P"&amp;(A299))="","",INDIRECT("入力シート!P"&amp;(A299))))</f>
        <v/>
      </c>
      <c r="O299" s="207"/>
      <c r="P299" s="210"/>
      <c r="Q299" s="213"/>
      <c r="R299" s="201" t="str">
        <f ca="1">IF(A298="","",IF(INDIRECT("入力シート!Q"&amp;(A299))="","",INDIRECT("入力シート!Q"&amp;(A299))))</f>
        <v/>
      </c>
      <c r="S299" s="203" t="str">
        <f>IF(A298="","",IF(N299="","",SUM(N299,R299)))</f>
        <v/>
      </c>
      <c r="T299" s="205" t="str">
        <f ca="1">IF(A298="","",IF(N299="","",IF(INDIRECT("入力シート!R"&amp;(A299))="通常者",ROUNDDOWN(S299*10/1000,0),0)))</f>
        <v/>
      </c>
      <c r="U299" s="197"/>
      <c r="V299" s="201"/>
      <c r="W299" s="14">
        <v>3</v>
      </c>
      <c r="X299" s="13"/>
      <c r="Y299" s="13">
        <v>5</v>
      </c>
      <c r="Z299" s="13"/>
      <c r="AA299" s="13"/>
      <c r="AB299" s="13"/>
      <c r="AC299" s="15">
        <v>7</v>
      </c>
      <c r="AD299" s="9"/>
      <c r="AE299"/>
    </row>
    <row r="300" spans="1:31" s="1" customFormat="1" ht="12" customHeight="1" x14ac:dyDescent="0.15">
      <c r="A300" s="58"/>
      <c r="B300" s="55"/>
      <c r="C300" s="230"/>
      <c r="D300" s="232"/>
      <c r="E300" s="211"/>
      <c r="F300" s="235"/>
      <c r="G300" s="208"/>
      <c r="H300" s="211"/>
      <c r="I300" s="214"/>
      <c r="J300" s="221"/>
      <c r="K300" s="224"/>
      <c r="L300" s="227"/>
      <c r="M300" s="224"/>
      <c r="N300" s="198"/>
      <c r="O300" s="208"/>
      <c r="P300" s="211"/>
      <c r="Q300" s="214"/>
      <c r="R300" s="202"/>
      <c r="S300" s="204"/>
      <c r="T300" s="198"/>
      <c r="U300" s="198"/>
      <c r="V300" s="202"/>
      <c r="W300" s="7">
        <v>4</v>
      </c>
      <c r="X300" s="10"/>
      <c r="Y300" s="6">
        <v>5</v>
      </c>
      <c r="Z300" s="68"/>
      <c r="AA300" s="68"/>
      <c r="AB300" s="68"/>
      <c r="AC300" s="6"/>
      <c r="AD300" s="70"/>
      <c r="AE300"/>
    </row>
    <row r="301" spans="1:31" s="1" customFormat="1" ht="12" customHeight="1" thickBot="1" x14ac:dyDescent="0.2">
      <c r="A301" s="58">
        <v>18</v>
      </c>
      <c r="B301" s="55"/>
      <c r="C301" s="228" t="s">
        <v>42</v>
      </c>
      <c r="D301" s="231" t="str">
        <f ca="1">IF(A302="","",IF(INDIRECT("入力シート!H"&amp;(A303))="","",IF(INDIRECT("入力シート!H"&amp;(A303))&lt;43586,4,5)))</f>
        <v/>
      </c>
      <c r="E301" s="209" t="str">
        <f ca="1">IF(A302="","",IF(INDIRECT("入力シート!H"&amp;(A303))="","",INDIRECT("入力シート!H"&amp;(A303))))</f>
        <v/>
      </c>
      <c r="F301" s="233" t="str">
        <f ca="1">IF(A302="","",IF(INDIRECT("入力シート!H"&amp;(A303))="","",INDIRECT("入力シート!H"&amp;(A303))))</f>
        <v/>
      </c>
      <c r="G301" s="207" t="str">
        <f ca="1">IF(A302="","",IF(INDIRECT("入力シート!I"&amp;(A303))="","",IF(INDIRECT("入力シート!I"&amp;(A303))&lt;43586,4,5)))</f>
        <v/>
      </c>
      <c r="H301" s="209" t="str">
        <f ca="1">IF(A302="","",IF(INDIRECT("入力シート!I"&amp;(A303))="","",INDIRECT("入力シート!I"&amp;(A303))))</f>
        <v/>
      </c>
      <c r="I301" s="212" t="str">
        <f ca="1">IF(A302="","",IF(INDIRECT("入力シート!I"&amp;(A303))="","",INDIRECT("入力シート!I"&amp;(A303))))</f>
        <v/>
      </c>
      <c r="J301" s="219" t="str">
        <f ca="1">IF(A302="","",IF(INDIRECT("入力シート!I"&amp;(A303))="","",INDIRECT("入力シート!I"&amp;(A303))))</f>
        <v/>
      </c>
      <c r="K301" s="222" t="str">
        <f t="shared" ref="K301" ca="1" si="52">IF(A302="","",IF(INDIRECT("入力シート!J"&amp;(A303))="","",INDIRECT("入力シート!J"&amp;(A303))))</f>
        <v/>
      </c>
      <c r="L301" s="225" t="str">
        <f ca="1">IF(A302="","",
IFERROR(IF(INDIRECT("入力シート!K"&amp;(A303))="","",
IF(INDIRECT("入力シート!K"&amp;(A303))&gt;159,"G",
IF(INDIRECT("入力シート!K"&amp;(A303))&gt;149,"F",
IF(INDIRECT("入力シート!K"&amp;(A303))&gt;139,"E",
IF(INDIRECT("入力シート!K"&amp;(A303))&gt;129,"D",
IF(INDIRECT("入力シート!K"&amp;(A303))&gt;119,"C",
IF(INDIRECT("入力シート!K"&amp;(A303))&gt;109,"B",
IF(INDIRECT("入力シート!K"&amp;(A303))&gt;99,"A",
"")))))))),""))</f>
        <v/>
      </c>
      <c r="M301" s="222" t="str">
        <f ca="1">IF(A302="","",
IFERROR(IF(INDIRECT("入力シート!K"&amp;(A303))="","",
IF(INDIRECT("入力シート!K"&amp;(A303))&gt;99,MOD(INDIRECT("入力シート!K"&amp;(A303)),10),INDIRECT("入力シート!K"&amp;(A303)))),""))</f>
        <v/>
      </c>
      <c r="N301" s="196" t="str">
        <f ca="1">IF(A302="","",IF(INDIRECT("入力シート!L"&amp;(A303))="","",INDIRECT("入力シート!L"&amp;(A303))))</f>
        <v/>
      </c>
      <c r="O301" s="207" t="str">
        <f ca="1">IF(A302="","",IF(INDIRECT("入力シート!M"&amp;(A303))="","",IF(INDIRECT("入力シート!M"&amp;(A303))&lt;43586,4,5)))</f>
        <v/>
      </c>
      <c r="P301" s="209" t="str">
        <f ca="1">IF(A302="","",IF(INDIRECT("入力シート!M"&amp;(A303))="","",INDIRECT("入力シート!M"&amp;(A303))))</f>
        <v/>
      </c>
      <c r="Q301" s="212" t="str">
        <f ca="1">IF(A302="","",IF(INDIRECT("入力シート!M"&amp;(A303))="","",INDIRECT("入力シート!M"&amp;(A303))))</f>
        <v/>
      </c>
      <c r="R301" s="215" t="str">
        <f ca="1">IF(A302="","",IF(INDIRECT("入力シート!N"&amp;(A303))="","",INDIRECT("入力シート!N"&amp;(A303))))</f>
        <v/>
      </c>
      <c r="S301" s="217" t="str">
        <f>IF(A302="","",IF(N301="","",SUM(N301,R301)))</f>
        <v/>
      </c>
      <c r="T301" s="196" t="str">
        <f ca="1">IF(A302="","",IF(N301="","",IF(INDIRECT("入力シート!O"&amp;(A303))="通常者",ROUNDDOWN(S301*10/1000,0),0)))</f>
        <v/>
      </c>
      <c r="U301" s="196" t="str">
        <f>IF(A302="","",IF(V301="","",IF(V301&gt;=1,"+",IF(V301=0," ","-"))))</f>
        <v/>
      </c>
      <c r="V301" s="199" t="str">
        <f>IF(A302="","",IF(AND(N303="",N301&gt;=1),T301,IF(N303="","",T301-T303)))</f>
        <v/>
      </c>
      <c r="W301" s="3">
        <v>1</v>
      </c>
      <c r="X301" s="12"/>
      <c r="Y301" s="3">
        <v>5</v>
      </c>
      <c r="Z301" s="8"/>
      <c r="AA301" s="8"/>
      <c r="AB301" s="8"/>
      <c r="AC301" s="3">
        <v>5</v>
      </c>
      <c r="AD301" s="69"/>
      <c r="AE301"/>
    </row>
    <row r="302" spans="1:31" s="1" customFormat="1" ht="12" customHeight="1" x14ac:dyDescent="0.15">
      <c r="A302" s="58" t="str">
        <f>A266</f>
        <v/>
      </c>
      <c r="B302" s="55"/>
      <c r="C302" s="229"/>
      <c r="D302" s="231"/>
      <c r="E302" s="210"/>
      <c r="F302" s="234"/>
      <c r="G302" s="207"/>
      <c r="H302" s="210"/>
      <c r="I302" s="213"/>
      <c r="J302" s="220"/>
      <c r="K302" s="223"/>
      <c r="L302" s="226"/>
      <c r="M302" s="223"/>
      <c r="N302" s="206"/>
      <c r="O302" s="207"/>
      <c r="P302" s="210"/>
      <c r="Q302" s="213"/>
      <c r="R302" s="216"/>
      <c r="S302" s="218"/>
      <c r="T302" s="197"/>
      <c r="U302" s="197"/>
      <c r="V302" s="200"/>
      <c r="W302" s="14">
        <v>2</v>
      </c>
      <c r="X302" s="13"/>
      <c r="Y302" s="13">
        <v>5</v>
      </c>
      <c r="Z302" s="13"/>
      <c r="AA302" s="13"/>
      <c r="AB302" s="13"/>
      <c r="AC302" s="15">
        <v>6</v>
      </c>
      <c r="AD302" s="9"/>
      <c r="AE302"/>
    </row>
    <row r="303" spans="1:31" s="1" customFormat="1" ht="12" customHeight="1" thickBot="1" x14ac:dyDescent="0.2">
      <c r="A303" s="58" t="str">
        <f>IF(A302="","",SUM(A301:A302))</f>
        <v/>
      </c>
      <c r="B303" s="55"/>
      <c r="C303" s="229"/>
      <c r="D303" s="231"/>
      <c r="E303" s="210"/>
      <c r="F303" s="234"/>
      <c r="G303" s="207"/>
      <c r="H303" s="210"/>
      <c r="I303" s="213"/>
      <c r="J303" s="220"/>
      <c r="K303" s="223"/>
      <c r="L303" s="226"/>
      <c r="M303" s="223"/>
      <c r="N303" s="197" t="str">
        <f ca="1">IF(A302="","",IF(INDIRECT("入力シート!P"&amp;(A303))="","",INDIRECT("入力シート!P"&amp;(A303))))</f>
        <v/>
      </c>
      <c r="O303" s="207"/>
      <c r="P303" s="210"/>
      <c r="Q303" s="213"/>
      <c r="R303" s="201" t="str">
        <f ca="1">IF(A302="","",IF(INDIRECT("入力シート!Q"&amp;(A303))="","",INDIRECT("入力シート!Q"&amp;(A303))))</f>
        <v/>
      </c>
      <c r="S303" s="203" t="str">
        <f>IF(A302="","",IF(N303="","",SUM(N303,R303)))</f>
        <v/>
      </c>
      <c r="T303" s="205" t="str">
        <f ca="1">IF(A302="","",IF(N303="","",IF(INDIRECT("入力シート!R"&amp;(A303))="通常者",ROUNDDOWN(S303*10/1000,0),0)))</f>
        <v/>
      </c>
      <c r="U303" s="197"/>
      <c r="V303" s="201"/>
      <c r="W303" s="14">
        <v>3</v>
      </c>
      <c r="X303" s="13"/>
      <c r="Y303" s="13">
        <v>5</v>
      </c>
      <c r="Z303" s="13"/>
      <c r="AA303" s="13"/>
      <c r="AB303" s="13"/>
      <c r="AC303" s="15">
        <v>7</v>
      </c>
      <c r="AD303" s="9"/>
      <c r="AE303"/>
    </row>
    <row r="304" spans="1:31" s="1" customFormat="1" ht="12" customHeight="1" x14ac:dyDescent="0.15">
      <c r="A304" s="58"/>
      <c r="B304" s="55"/>
      <c r="C304" s="230"/>
      <c r="D304" s="232"/>
      <c r="E304" s="211"/>
      <c r="F304" s="235"/>
      <c r="G304" s="208"/>
      <c r="H304" s="211"/>
      <c r="I304" s="214"/>
      <c r="J304" s="221"/>
      <c r="K304" s="224"/>
      <c r="L304" s="227"/>
      <c r="M304" s="224"/>
      <c r="N304" s="198"/>
      <c r="O304" s="208"/>
      <c r="P304" s="211"/>
      <c r="Q304" s="214"/>
      <c r="R304" s="202"/>
      <c r="S304" s="204"/>
      <c r="T304" s="198"/>
      <c r="U304" s="198"/>
      <c r="V304" s="202"/>
      <c r="W304" s="7">
        <v>4</v>
      </c>
      <c r="X304" s="10"/>
      <c r="Y304" s="6">
        <v>5</v>
      </c>
      <c r="Z304" s="68"/>
      <c r="AA304" s="68"/>
      <c r="AB304" s="68"/>
      <c r="AC304" s="6"/>
      <c r="AD304" s="70"/>
      <c r="AE304"/>
    </row>
    <row r="305" spans="1:31" s="1" customFormat="1" ht="12" customHeight="1" thickBot="1" x14ac:dyDescent="0.2">
      <c r="A305" s="58">
        <v>19</v>
      </c>
      <c r="B305" s="55"/>
      <c r="C305" s="228" t="s">
        <v>43</v>
      </c>
      <c r="D305" s="231" t="str">
        <f ca="1">IF(A306="","",IF(INDIRECT("入力シート!H"&amp;(A307))="","",IF(INDIRECT("入力シート!H"&amp;(A307))&lt;43586,4,5)))</f>
        <v/>
      </c>
      <c r="E305" s="209" t="str">
        <f ca="1">IF(A306="","",IF(INDIRECT("入力シート!H"&amp;(A307))="","",INDIRECT("入力シート!H"&amp;(A307))))</f>
        <v/>
      </c>
      <c r="F305" s="233" t="str">
        <f ca="1">IF(A306="","",IF(INDIRECT("入力シート!H"&amp;(A307))="","",INDIRECT("入力シート!H"&amp;(A307))))</f>
        <v/>
      </c>
      <c r="G305" s="207" t="str">
        <f ca="1">IF(A306="","",IF(INDIRECT("入力シート!I"&amp;(A307))="","",IF(INDIRECT("入力シート!I"&amp;(A307))&lt;43586,4,5)))</f>
        <v/>
      </c>
      <c r="H305" s="209" t="str">
        <f ca="1">IF(A306="","",IF(INDIRECT("入力シート!I"&amp;(A307))="","",INDIRECT("入力シート!I"&amp;(A307))))</f>
        <v/>
      </c>
      <c r="I305" s="212" t="str">
        <f ca="1">IF(A306="","",IF(INDIRECT("入力シート!I"&amp;(A307))="","",INDIRECT("入力シート!I"&amp;(A307))))</f>
        <v/>
      </c>
      <c r="J305" s="219" t="str">
        <f ca="1">IF(A306="","",IF(INDIRECT("入力シート!I"&amp;(A307))="","",INDIRECT("入力シート!I"&amp;(A307))))</f>
        <v/>
      </c>
      <c r="K305" s="222" t="str">
        <f t="shared" ref="K305" ca="1" si="53">IF(A306="","",IF(INDIRECT("入力シート!J"&amp;(A307))="","",INDIRECT("入力シート!J"&amp;(A307))))</f>
        <v/>
      </c>
      <c r="L305" s="225" t="str">
        <f ca="1">IF(A306="","",
IFERROR(IF(INDIRECT("入力シート!K"&amp;(A307))="","",
IF(INDIRECT("入力シート!K"&amp;(A307))&gt;159,"G",
IF(INDIRECT("入力シート!K"&amp;(A307))&gt;149,"F",
IF(INDIRECT("入力シート!K"&amp;(A307))&gt;139,"E",
IF(INDIRECT("入力シート!K"&amp;(A307))&gt;129,"D",
IF(INDIRECT("入力シート!K"&amp;(A307))&gt;119,"C",
IF(INDIRECT("入力シート!K"&amp;(A307))&gt;109,"B",
IF(INDIRECT("入力シート!K"&amp;(A307))&gt;99,"A",
"")))))))),""))</f>
        <v/>
      </c>
      <c r="M305" s="222" t="str">
        <f ca="1">IF(A306="","",
IFERROR(IF(INDIRECT("入力シート!K"&amp;(A307))="","",
IF(INDIRECT("入力シート!K"&amp;(A307))&gt;99,MOD(INDIRECT("入力シート!K"&amp;(A307)),10),INDIRECT("入力シート!K"&amp;(A307)))),""))</f>
        <v/>
      </c>
      <c r="N305" s="196" t="str">
        <f ca="1">IF(A306="","",IF(INDIRECT("入力シート!L"&amp;(A307))="","",INDIRECT("入力シート!L"&amp;(A307))))</f>
        <v/>
      </c>
      <c r="O305" s="207" t="str">
        <f ca="1">IF(A306="","",IF(INDIRECT("入力シート!M"&amp;(A307))="","",IF(INDIRECT("入力シート!M"&amp;(A307))&lt;43586,4,5)))</f>
        <v/>
      </c>
      <c r="P305" s="209" t="str">
        <f ca="1">IF(A306="","",IF(INDIRECT("入力シート!M"&amp;(A307))="","",INDIRECT("入力シート!M"&amp;(A307))))</f>
        <v/>
      </c>
      <c r="Q305" s="212" t="str">
        <f ca="1">IF(A306="","",IF(INDIRECT("入力シート!M"&amp;(A307))="","",INDIRECT("入力シート!M"&amp;(A307))))</f>
        <v/>
      </c>
      <c r="R305" s="215" t="str">
        <f ca="1">IF(A306="","",IF(INDIRECT("入力シート!N"&amp;(A307))="","",INDIRECT("入力シート!N"&amp;(A307))))</f>
        <v/>
      </c>
      <c r="S305" s="217" t="str">
        <f>IF(A306="","",IF(N305="","",SUM(N305,R305)))</f>
        <v/>
      </c>
      <c r="T305" s="196" t="str">
        <f ca="1">IF(A306="","",IF(N305="","",IF(INDIRECT("入力シート!O"&amp;(A307))="通常者",ROUNDDOWN(S305*10/1000,0),0)))</f>
        <v/>
      </c>
      <c r="U305" s="196" t="str">
        <f>IF(A306="","",IF(V305="","",IF(V305&gt;=1,"+",IF(V305=0," ","-"))))</f>
        <v/>
      </c>
      <c r="V305" s="199" t="str">
        <f>IF(A306="","",IF(AND(N307="",N305&gt;=1),T305,IF(N307="","",T305-T307)))</f>
        <v/>
      </c>
      <c r="W305" s="3">
        <v>1</v>
      </c>
      <c r="X305" s="12"/>
      <c r="Y305" s="3">
        <v>5</v>
      </c>
      <c r="Z305" s="8"/>
      <c r="AA305" s="8"/>
      <c r="AB305" s="8"/>
      <c r="AC305" s="3">
        <v>5</v>
      </c>
      <c r="AD305" s="69"/>
      <c r="AE305"/>
    </row>
    <row r="306" spans="1:31" s="1" customFormat="1" ht="12" customHeight="1" x14ac:dyDescent="0.15">
      <c r="A306" s="58" t="str">
        <f>A266</f>
        <v/>
      </c>
      <c r="B306" s="55"/>
      <c r="C306" s="229"/>
      <c r="D306" s="231"/>
      <c r="E306" s="210"/>
      <c r="F306" s="234"/>
      <c r="G306" s="207"/>
      <c r="H306" s="210"/>
      <c r="I306" s="213"/>
      <c r="J306" s="220"/>
      <c r="K306" s="223"/>
      <c r="L306" s="226"/>
      <c r="M306" s="223"/>
      <c r="N306" s="206"/>
      <c r="O306" s="207"/>
      <c r="P306" s="210"/>
      <c r="Q306" s="213"/>
      <c r="R306" s="216"/>
      <c r="S306" s="218"/>
      <c r="T306" s="197"/>
      <c r="U306" s="197"/>
      <c r="V306" s="200"/>
      <c r="W306" s="14">
        <v>2</v>
      </c>
      <c r="X306" s="13"/>
      <c r="Y306" s="13">
        <v>5</v>
      </c>
      <c r="Z306" s="13"/>
      <c r="AA306" s="13"/>
      <c r="AB306" s="13"/>
      <c r="AC306" s="15">
        <v>6</v>
      </c>
      <c r="AD306" s="9"/>
      <c r="AE306"/>
    </row>
    <row r="307" spans="1:31" s="1" customFormat="1" ht="12" customHeight="1" thickBot="1" x14ac:dyDescent="0.2">
      <c r="A307" s="58" t="str">
        <f>IF(A306="","",SUM(A305:A306))</f>
        <v/>
      </c>
      <c r="B307" s="55"/>
      <c r="C307" s="229"/>
      <c r="D307" s="231"/>
      <c r="E307" s="210"/>
      <c r="F307" s="234"/>
      <c r="G307" s="207"/>
      <c r="H307" s="210"/>
      <c r="I307" s="213"/>
      <c r="J307" s="220"/>
      <c r="K307" s="223"/>
      <c r="L307" s="226"/>
      <c r="M307" s="223"/>
      <c r="N307" s="197" t="str">
        <f ca="1">IF(A306="","",IF(INDIRECT("入力シート!P"&amp;(A307))="","",INDIRECT("入力シート!P"&amp;(A307))))</f>
        <v/>
      </c>
      <c r="O307" s="207"/>
      <c r="P307" s="210"/>
      <c r="Q307" s="213"/>
      <c r="R307" s="201" t="str">
        <f ca="1">IF(A306="","",IF(INDIRECT("入力シート!Q"&amp;(A307))="","",INDIRECT("入力シート!Q"&amp;(A307))))</f>
        <v/>
      </c>
      <c r="S307" s="203" t="str">
        <f>IF(A306="","",IF(N307="","",SUM(N307,R307)))</f>
        <v/>
      </c>
      <c r="T307" s="205" t="str">
        <f ca="1">IF(A306="","",IF(N307="","",IF(INDIRECT("入力シート!R"&amp;(A307))="通常者",ROUNDDOWN(S307*10/1000,0),0)))</f>
        <v/>
      </c>
      <c r="U307" s="197"/>
      <c r="V307" s="201"/>
      <c r="W307" s="14">
        <v>3</v>
      </c>
      <c r="X307" s="13"/>
      <c r="Y307" s="13">
        <v>5</v>
      </c>
      <c r="Z307" s="13"/>
      <c r="AA307" s="13"/>
      <c r="AB307" s="13"/>
      <c r="AC307" s="15">
        <v>7</v>
      </c>
      <c r="AD307" s="9"/>
      <c r="AE307"/>
    </row>
    <row r="308" spans="1:31" s="1" customFormat="1" ht="12" customHeight="1" x14ac:dyDescent="0.15">
      <c r="A308" s="58"/>
      <c r="B308" s="55"/>
      <c r="C308" s="230"/>
      <c r="D308" s="232"/>
      <c r="E308" s="211"/>
      <c r="F308" s="235"/>
      <c r="G308" s="208"/>
      <c r="H308" s="211"/>
      <c r="I308" s="214"/>
      <c r="J308" s="221"/>
      <c r="K308" s="224"/>
      <c r="L308" s="227"/>
      <c r="M308" s="224"/>
      <c r="N308" s="198"/>
      <c r="O308" s="208"/>
      <c r="P308" s="211"/>
      <c r="Q308" s="214"/>
      <c r="R308" s="202"/>
      <c r="S308" s="204"/>
      <c r="T308" s="198"/>
      <c r="U308" s="198"/>
      <c r="V308" s="202"/>
      <c r="W308" s="7">
        <v>4</v>
      </c>
      <c r="X308" s="10"/>
      <c r="Y308" s="6">
        <v>5</v>
      </c>
      <c r="Z308" s="68"/>
      <c r="AA308" s="68"/>
      <c r="AB308" s="68"/>
      <c r="AC308" s="6"/>
      <c r="AD308" s="70"/>
      <c r="AE308"/>
    </row>
    <row r="309" spans="1:31" s="1" customFormat="1" ht="12" customHeight="1" thickBot="1" x14ac:dyDescent="0.2">
      <c r="A309" s="58">
        <v>20</v>
      </c>
      <c r="B309" s="55"/>
      <c r="C309" s="228" t="s">
        <v>44</v>
      </c>
      <c r="D309" s="231" t="str">
        <f ca="1">IF(A310="","",IF(INDIRECT("入力シート!H"&amp;(A311))="","",IF(INDIRECT("入力シート!H"&amp;(A311))&lt;43586,4,5)))</f>
        <v/>
      </c>
      <c r="E309" s="209" t="str">
        <f ca="1">IF(A310="","",IF(INDIRECT("入力シート!H"&amp;(A311))="","",INDIRECT("入力シート!H"&amp;(A311))))</f>
        <v/>
      </c>
      <c r="F309" s="233" t="str">
        <f ca="1">IF(A310="","",IF(INDIRECT("入力シート!H"&amp;(A311))="","",INDIRECT("入力シート!H"&amp;(A311))))</f>
        <v/>
      </c>
      <c r="G309" s="207" t="str">
        <f ca="1">IF(A310="","",IF(INDIRECT("入力シート!I"&amp;(A311))="","",IF(INDIRECT("入力シート!I"&amp;(A311))&lt;43586,4,5)))</f>
        <v/>
      </c>
      <c r="H309" s="209" t="str">
        <f ca="1">IF(A310="","",IF(INDIRECT("入力シート!I"&amp;(A311))="","",INDIRECT("入力シート!I"&amp;(A311))))</f>
        <v/>
      </c>
      <c r="I309" s="212" t="str">
        <f ca="1">IF(A310="","",IF(INDIRECT("入力シート!I"&amp;(A311))="","",INDIRECT("入力シート!I"&amp;(A311))))</f>
        <v/>
      </c>
      <c r="J309" s="219" t="str">
        <f ca="1">IF(A310="","",IF(INDIRECT("入力シート!I"&amp;(A311))="","",INDIRECT("入力シート!I"&amp;(A311))))</f>
        <v/>
      </c>
      <c r="K309" s="222" t="str">
        <f t="shared" ref="K309" ca="1" si="54">IF(A310="","",IF(INDIRECT("入力シート!J"&amp;(A311))="","",INDIRECT("入力シート!J"&amp;(A311))))</f>
        <v/>
      </c>
      <c r="L309" s="225" t="str">
        <f ca="1">IF(A310="","",
IFERROR(IF(INDIRECT("入力シート!K"&amp;(A311))="","",
IF(INDIRECT("入力シート!K"&amp;(A311))&gt;159,"G",
IF(INDIRECT("入力シート!K"&amp;(A311))&gt;149,"F",
IF(INDIRECT("入力シート!K"&amp;(A311))&gt;139,"E",
IF(INDIRECT("入力シート!K"&amp;(A311))&gt;129,"D",
IF(INDIRECT("入力シート!K"&amp;(A311))&gt;119,"C",
IF(INDIRECT("入力シート!K"&amp;(A311))&gt;109,"B",
IF(INDIRECT("入力シート!K"&amp;(A311))&gt;99,"A",
"")))))))),""))</f>
        <v/>
      </c>
      <c r="M309" s="222" t="str">
        <f ca="1">IF(A310="","",
IFERROR(IF(INDIRECT("入力シート!K"&amp;(A311))="","",
IF(INDIRECT("入力シート!K"&amp;(A311))&gt;99,MOD(INDIRECT("入力シート!K"&amp;(A311)),10),INDIRECT("入力シート!K"&amp;(A311)))),""))</f>
        <v/>
      </c>
      <c r="N309" s="196" t="str">
        <f ca="1">IF(A310="","",IF(INDIRECT("入力シート!L"&amp;(A311))="","",INDIRECT("入力シート!L"&amp;(A311))))</f>
        <v/>
      </c>
      <c r="O309" s="207" t="str">
        <f ca="1">IF(A310="","",IF(INDIRECT("入力シート!M"&amp;(A311))="","",IF(INDIRECT("入力シート!M"&amp;(A311))&lt;43586,4,5)))</f>
        <v/>
      </c>
      <c r="P309" s="209" t="str">
        <f ca="1">IF(A310="","",IF(INDIRECT("入力シート!M"&amp;(A311))="","",INDIRECT("入力シート!M"&amp;(A311))))</f>
        <v/>
      </c>
      <c r="Q309" s="212" t="str">
        <f ca="1">IF(A310="","",IF(INDIRECT("入力シート!M"&amp;(A311))="","",INDIRECT("入力シート!M"&amp;(A311))))</f>
        <v/>
      </c>
      <c r="R309" s="215" t="str">
        <f ca="1">IF(A310="","",IF(INDIRECT("入力シート!N"&amp;(A311))="","",INDIRECT("入力シート!N"&amp;(A311))))</f>
        <v/>
      </c>
      <c r="S309" s="217" t="str">
        <f>IF(A310="","",IF(N309="","",SUM(N309,R309)))</f>
        <v/>
      </c>
      <c r="T309" s="196" t="str">
        <f ca="1">IF(A310="","",IF(N309="","",IF(INDIRECT("入力シート!O"&amp;(A311))="通常者",ROUNDDOWN(S309*10/1000,0),0)))</f>
        <v/>
      </c>
      <c r="U309" s="196" t="str">
        <f>IF(A310="","",IF(V309="","",IF(V309&gt;=1,"+",IF(V309=0," ","-"))))</f>
        <v/>
      </c>
      <c r="V309" s="199" t="str">
        <f>IF(A310="","",IF(AND(N311="",N309&gt;=1),T309,IF(N311="","",T309-T311)))</f>
        <v/>
      </c>
      <c r="W309" s="3">
        <v>1</v>
      </c>
      <c r="X309" s="12"/>
      <c r="Y309" s="3">
        <v>5</v>
      </c>
      <c r="Z309" s="8"/>
      <c r="AA309" s="8"/>
      <c r="AB309" s="8"/>
      <c r="AC309" s="3">
        <v>5</v>
      </c>
      <c r="AD309" s="69"/>
      <c r="AE309"/>
    </row>
    <row r="310" spans="1:31" s="1" customFormat="1" ht="12" customHeight="1" x14ac:dyDescent="0.15">
      <c r="A310" s="58" t="str">
        <f>A266</f>
        <v/>
      </c>
      <c r="B310" s="55"/>
      <c r="C310" s="229"/>
      <c r="D310" s="231"/>
      <c r="E310" s="210"/>
      <c r="F310" s="234"/>
      <c r="G310" s="207"/>
      <c r="H310" s="210"/>
      <c r="I310" s="213"/>
      <c r="J310" s="220"/>
      <c r="K310" s="223"/>
      <c r="L310" s="226"/>
      <c r="M310" s="223"/>
      <c r="N310" s="206"/>
      <c r="O310" s="207"/>
      <c r="P310" s="210"/>
      <c r="Q310" s="213"/>
      <c r="R310" s="216"/>
      <c r="S310" s="218"/>
      <c r="T310" s="197"/>
      <c r="U310" s="197"/>
      <c r="V310" s="200"/>
      <c r="W310" s="14">
        <v>2</v>
      </c>
      <c r="X310" s="13"/>
      <c r="Y310" s="13">
        <v>5</v>
      </c>
      <c r="Z310" s="13"/>
      <c r="AA310" s="13"/>
      <c r="AB310" s="13"/>
      <c r="AC310" s="15">
        <v>6</v>
      </c>
      <c r="AD310" s="9"/>
      <c r="AE310"/>
    </row>
    <row r="311" spans="1:31" s="1" customFormat="1" ht="12" customHeight="1" thickBot="1" x14ac:dyDescent="0.2">
      <c r="A311" s="58" t="str">
        <f>IF(A310="","",SUM(A309:A310))</f>
        <v/>
      </c>
      <c r="B311" s="55"/>
      <c r="C311" s="229"/>
      <c r="D311" s="231"/>
      <c r="E311" s="210"/>
      <c r="F311" s="234"/>
      <c r="G311" s="207"/>
      <c r="H311" s="210"/>
      <c r="I311" s="213"/>
      <c r="J311" s="220"/>
      <c r="K311" s="223"/>
      <c r="L311" s="226"/>
      <c r="M311" s="223"/>
      <c r="N311" s="197" t="str">
        <f ca="1">IF(A310="","",IF(INDIRECT("入力シート!P"&amp;(A311))="","",INDIRECT("入力シート!P"&amp;(A311))))</f>
        <v/>
      </c>
      <c r="O311" s="207"/>
      <c r="P311" s="210"/>
      <c r="Q311" s="213"/>
      <c r="R311" s="201" t="str">
        <f ca="1">IF(A310="","",IF(INDIRECT("入力シート!Q"&amp;(A311))="","",INDIRECT("入力シート!Q"&amp;(A311))))</f>
        <v/>
      </c>
      <c r="S311" s="203" t="str">
        <f>IF(A310="","",IF(N311="","",SUM(N311,R311)))</f>
        <v/>
      </c>
      <c r="T311" s="205" t="str">
        <f ca="1">IF(A310="","",IF(N311="","",IF(INDIRECT("入力シート!R"&amp;(A311))="通常者",ROUNDDOWN(S311*10/1000,0),0)))</f>
        <v/>
      </c>
      <c r="U311" s="197"/>
      <c r="V311" s="201"/>
      <c r="W311" s="14">
        <v>3</v>
      </c>
      <c r="X311" s="13"/>
      <c r="Y311" s="13">
        <v>5</v>
      </c>
      <c r="Z311" s="13"/>
      <c r="AA311" s="13"/>
      <c r="AB311" s="13"/>
      <c r="AC311" s="15">
        <v>7</v>
      </c>
      <c r="AD311" s="9"/>
      <c r="AE311"/>
    </row>
    <row r="312" spans="1:31" s="1" customFormat="1" ht="12" customHeight="1" x14ac:dyDescent="0.15">
      <c r="A312" s="58"/>
      <c r="B312" s="55"/>
      <c r="C312" s="230"/>
      <c r="D312" s="232"/>
      <c r="E312" s="211"/>
      <c r="F312" s="235"/>
      <c r="G312" s="208"/>
      <c r="H312" s="211"/>
      <c r="I312" s="214"/>
      <c r="J312" s="221"/>
      <c r="K312" s="224"/>
      <c r="L312" s="227"/>
      <c r="M312" s="224"/>
      <c r="N312" s="198"/>
      <c r="O312" s="208"/>
      <c r="P312" s="211"/>
      <c r="Q312" s="214"/>
      <c r="R312" s="202"/>
      <c r="S312" s="204"/>
      <c r="T312" s="198"/>
      <c r="U312" s="198"/>
      <c r="V312" s="202"/>
      <c r="W312" s="7">
        <v>4</v>
      </c>
      <c r="X312" s="10"/>
      <c r="Y312" s="6">
        <v>5</v>
      </c>
      <c r="Z312" s="68"/>
      <c r="AA312" s="68"/>
      <c r="AB312" s="68"/>
      <c r="AC312" s="6"/>
      <c r="AD312" s="70"/>
      <c r="AE312"/>
    </row>
    <row r="313" spans="1:31" s="18" customFormat="1" ht="20.100000000000001" customHeight="1" thickBot="1" x14ac:dyDescent="0.2">
      <c r="A313" s="59"/>
      <c r="B313" s="55"/>
      <c r="C313" s="22"/>
      <c r="D313" s="23"/>
      <c r="E313" s="19"/>
      <c r="F313" s="24"/>
      <c r="G313" s="23"/>
      <c r="H313" s="19"/>
      <c r="I313" s="24"/>
      <c r="J313" s="24"/>
      <c r="K313" s="19"/>
      <c r="L313" s="19"/>
      <c r="M313" s="19"/>
      <c r="N313" s="19"/>
      <c r="O313" s="23"/>
      <c r="P313" s="24"/>
      <c r="Q313" s="24"/>
      <c r="R313" s="19"/>
      <c r="S313" s="19"/>
      <c r="T313" s="19"/>
      <c r="U313" s="19"/>
      <c r="V313" s="19"/>
      <c r="W313" s="54"/>
      <c r="X313" s="54"/>
      <c r="Y313" s="54"/>
      <c r="Z313" s="54"/>
      <c r="AA313" s="54"/>
      <c r="AB313" s="54"/>
      <c r="AC313" s="54"/>
      <c r="AD313" s="54"/>
      <c r="AE313" s="17"/>
    </row>
    <row r="314" spans="1:31" s="1" customFormat="1" ht="30" customHeight="1" thickBot="1" x14ac:dyDescent="0.2">
      <c r="A314" s="56"/>
      <c r="B314" s="55"/>
      <c r="C314" s="22"/>
      <c r="D314" s="20"/>
      <c r="E314" s="4"/>
      <c r="F314" s="5"/>
      <c r="G314" s="20"/>
      <c r="H314" s="4"/>
      <c r="I314" s="5"/>
      <c r="J314" s="5"/>
      <c r="K314" s="4"/>
      <c r="L314" s="4"/>
      <c r="M314" s="4"/>
      <c r="N314" s="19"/>
      <c r="O314" s="23"/>
      <c r="P314" s="24"/>
      <c r="Q314" s="24"/>
      <c r="R314" s="19"/>
      <c r="S314" s="2"/>
      <c r="T314" s="2"/>
      <c r="U314" s="189" t="s">
        <v>66</v>
      </c>
      <c r="V314" s="190"/>
      <c r="W314" s="54"/>
      <c r="X314" s="54"/>
      <c r="Y314" s="54"/>
      <c r="Z314" s="36"/>
      <c r="AA314" s="36"/>
      <c r="AB314" s="36"/>
      <c r="AC314" s="36"/>
      <c r="AD314" s="36"/>
      <c r="AE314" s="21"/>
    </row>
    <row r="315" spans="1:31" s="18" customFormat="1" ht="30" customHeight="1" x14ac:dyDescent="0.15">
      <c r="A315" s="59"/>
      <c r="B315" s="55"/>
      <c r="C315" s="22"/>
      <c r="D315" s="23"/>
      <c r="E315" s="19"/>
      <c r="F315" s="24"/>
      <c r="G315" s="23"/>
      <c r="H315" s="19"/>
      <c r="I315" s="24"/>
      <c r="J315" s="24"/>
      <c r="K315" s="19"/>
      <c r="L315" s="19"/>
      <c r="M315" s="19"/>
      <c r="N315" s="191"/>
      <c r="O315" s="191"/>
      <c r="P315" s="191"/>
      <c r="Q315" s="191"/>
      <c r="R315" s="191"/>
      <c r="S315" s="25"/>
      <c r="T315" s="25"/>
      <c r="U315" s="192" t="str">
        <f>IF(A266="","",SUM(V265,V269,V273,V277,V281,V285,V289,V293,V297,V301,V305,V309))</f>
        <v/>
      </c>
      <c r="V315" s="193"/>
      <c r="W315" s="54"/>
      <c r="X315" s="54"/>
      <c r="Y315" s="54"/>
      <c r="Z315" s="25"/>
      <c r="AA315" s="37"/>
      <c r="AB315" s="37"/>
      <c r="AC315" s="37"/>
      <c r="AD315" s="37"/>
      <c r="AE315" s="21"/>
    </row>
    <row r="316" spans="1:31" s="18" customFormat="1" ht="30" customHeight="1" thickBot="1" x14ac:dyDescent="0.2">
      <c r="A316" s="59"/>
      <c r="B316" s="55"/>
      <c r="C316" s="22"/>
      <c r="D316" s="23"/>
      <c r="E316" s="19"/>
      <c r="F316" s="24"/>
      <c r="G316" s="23"/>
      <c r="H316" s="19"/>
      <c r="I316" s="24"/>
      <c r="J316" s="24"/>
      <c r="K316" s="19"/>
      <c r="L316" s="19"/>
      <c r="M316" s="19"/>
      <c r="N316" s="191"/>
      <c r="O316" s="191"/>
      <c r="P316" s="191"/>
      <c r="Q316" s="191"/>
      <c r="R316" s="191"/>
      <c r="S316" s="25"/>
      <c r="T316" s="25"/>
      <c r="U316" s="194"/>
      <c r="V316" s="195"/>
      <c r="W316" s="54"/>
      <c r="X316" s="54"/>
      <c r="Y316" s="54"/>
      <c r="Z316" s="37"/>
      <c r="AA316" s="37"/>
      <c r="AB316" s="37"/>
      <c r="AC316" s="37"/>
      <c r="AD316" s="37"/>
      <c r="AE316" s="21"/>
    </row>
    <row r="317" spans="1:31" ht="20.100000000000001" customHeight="1" x14ac:dyDescent="0.15">
      <c r="A317" s="57">
        <f>A254+1</f>
        <v>6</v>
      </c>
      <c r="B317" s="55"/>
      <c r="C317" s="298" t="s">
        <v>65</v>
      </c>
      <c r="D317" s="298"/>
      <c r="E317" s="298"/>
      <c r="F317" s="298"/>
      <c r="G317" s="298"/>
      <c r="H317" s="298"/>
      <c r="I317" s="298"/>
      <c r="J317" s="298"/>
      <c r="K317" s="298"/>
      <c r="L317" s="298"/>
      <c r="M317" s="298"/>
      <c r="N317" s="298"/>
      <c r="O317" s="298"/>
      <c r="P317" s="298"/>
      <c r="Q317" s="298"/>
      <c r="R317" s="298"/>
      <c r="S317" s="298"/>
      <c r="T317" s="298"/>
      <c r="U317" s="298"/>
      <c r="V317" s="298"/>
      <c r="W317" s="298"/>
      <c r="X317" s="298"/>
      <c r="Y317" s="298"/>
      <c r="Z317" s="298"/>
      <c r="AA317" s="298"/>
      <c r="AB317" s="298"/>
      <c r="AC317" s="298"/>
      <c r="AD317" s="298"/>
    </row>
    <row r="318" spans="1:31" ht="20.100000000000001" customHeight="1" x14ac:dyDescent="0.15">
      <c r="B318" s="55"/>
      <c r="C318" s="1"/>
      <c r="D318" s="1"/>
      <c r="E318" s="1"/>
      <c r="F318" s="1"/>
      <c r="G318" s="1"/>
      <c r="H318" s="1"/>
      <c r="I318" s="1"/>
      <c r="J318" s="1"/>
      <c r="K318" s="1"/>
      <c r="L318" s="1"/>
      <c r="M318" s="1"/>
      <c r="N318" s="1"/>
      <c r="O318" s="1"/>
      <c r="P318" s="1"/>
      <c r="Q318" s="1"/>
      <c r="R318" s="1"/>
      <c r="S318" s="1"/>
      <c r="T318" s="1"/>
      <c r="U318" s="1"/>
      <c r="V318" s="1"/>
    </row>
    <row r="319" spans="1:31" ht="20.100000000000001" customHeight="1" x14ac:dyDescent="0.15">
      <c r="B319" s="55"/>
      <c r="C319" s="1"/>
      <c r="D319" s="299" t="s">
        <v>23</v>
      </c>
      <c r="E319" s="299"/>
      <c r="F319" s="299"/>
      <c r="G319" s="299"/>
      <c r="H319" s="299"/>
      <c r="I319" s="299"/>
      <c r="J319" s="299"/>
      <c r="K319" s="299"/>
      <c r="L319" s="299"/>
      <c r="M319" s="299"/>
      <c r="N319" s="299"/>
      <c r="O319" s="299" t="s">
        <v>10</v>
      </c>
      <c r="P319" s="299"/>
      <c r="Q319" s="299"/>
      <c r="R319" s="299" t="s">
        <v>21</v>
      </c>
      <c r="S319" s="299"/>
      <c r="T319" s="300" t="s">
        <v>154</v>
      </c>
      <c r="U319" s="301"/>
      <c r="V319" s="301"/>
      <c r="W319" s="287" t="s">
        <v>24</v>
      </c>
      <c r="X319" s="302"/>
      <c r="Y319" s="302"/>
      <c r="Z319" s="302"/>
      <c r="AA319" s="302"/>
      <c r="AB319" s="302"/>
      <c r="AC319" s="302"/>
      <c r="AD319" s="303"/>
    </row>
    <row r="320" spans="1:31" ht="20.100000000000001" customHeight="1" x14ac:dyDescent="0.15">
      <c r="B320" s="55"/>
      <c r="C320" s="1"/>
      <c r="D320" s="276" t="str">
        <f ca="1">IF(A329="","",IF(INDIRECT("入力シート!V"&amp;(A330))="","",IF(入力シート!C$7="","",入力シート!C$7)))</f>
        <v/>
      </c>
      <c r="E320" s="276"/>
      <c r="F320" s="276"/>
      <c r="G320" s="276"/>
      <c r="H320" s="276"/>
      <c r="I320" s="276"/>
      <c r="J320" s="276"/>
      <c r="K320" s="276"/>
      <c r="L320" s="276"/>
      <c r="M320" s="276"/>
      <c r="N320" s="276"/>
      <c r="O320" s="79" t="str">
        <f ca="1">IF(A329="","",IF(INDIRECT("入力シート!V"&amp;(A330))="","",IF(入力シート!C$8="","",入力シート!C$8)))</f>
        <v/>
      </c>
      <c r="P320" s="277" t="str">
        <f ca="1">IF(A329="","",IF(INDIRECT("入力シート!V"&amp;(A330))="","",IF(入力シート!D$8="","",入力シート!D$8)))</f>
        <v/>
      </c>
      <c r="Q320" s="278"/>
      <c r="R320" s="278" t="str">
        <f ca="1">IF(A329="","",IF(INDIRECT("入力シート!C"&amp;(A330))="","",INDIRECT("入力シート!C"&amp;(A330))))</f>
        <v/>
      </c>
      <c r="S320" s="278"/>
      <c r="T320" s="279" t="str">
        <f ca="1">IF(A329="","",IF(INDIRECT("入力シート!C"&amp;(A330+1))="","",INDIRECT("入力シート!C"&amp;(A330+1))))</f>
        <v/>
      </c>
      <c r="U320" s="279"/>
      <c r="V320" s="279"/>
      <c r="W320" s="280" t="str">
        <f ca="1">IF(A329="","",IF(INDIRECT("入力シート!C"&amp;(A330+2))="","",INDIRECT("入力シート!C"&amp;(A330+2))))</f>
        <v/>
      </c>
      <c r="X320" s="281"/>
      <c r="Y320" s="281"/>
      <c r="Z320" s="281"/>
      <c r="AA320" s="281"/>
      <c r="AB320" s="281"/>
      <c r="AC320" s="281"/>
      <c r="AD320" s="282"/>
    </row>
    <row r="321" spans="1:31" s="1" customFormat="1" ht="20.100000000000001" customHeight="1" x14ac:dyDescent="0.15">
      <c r="A321" s="56"/>
      <c r="B321" s="55"/>
      <c r="C321" s="283" t="s">
        <v>45</v>
      </c>
      <c r="D321" s="287" t="s">
        <v>22</v>
      </c>
      <c r="E321" s="288"/>
      <c r="F321" s="288"/>
      <c r="G321" s="288"/>
      <c r="H321" s="288"/>
      <c r="I321" s="288"/>
      <c r="J321" s="288"/>
      <c r="K321" s="288"/>
      <c r="L321" s="288"/>
      <c r="M321" s="288"/>
      <c r="N321" s="288"/>
      <c r="O321" s="288"/>
      <c r="P321" s="288"/>
      <c r="Q321" s="288"/>
      <c r="R321" s="288"/>
      <c r="S321" s="288"/>
      <c r="T321" s="288"/>
      <c r="U321" s="288"/>
      <c r="V321" s="288"/>
      <c r="W321" s="288"/>
      <c r="X321" s="288"/>
      <c r="Y321" s="288"/>
      <c r="Z321" s="288"/>
      <c r="AA321" s="288"/>
      <c r="AB321" s="288"/>
      <c r="AC321" s="288"/>
      <c r="AD321" s="289"/>
    </row>
    <row r="322" spans="1:31" s="1" customFormat="1" ht="20.100000000000001" customHeight="1" x14ac:dyDescent="0.15">
      <c r="A322" s="56"/>
      <c r="B322" s="55"/>
      <c r="C322" s="284"/>
      <c r="D322" s="280" t="str">
        <f ca="1">IF(A329="","",IF(INDIRECT("入力シート!C"&amp;(A330+3))="","",INDIRECT("入力シート!C"&amp;(A330+3))))</f>
        <v/>
      </c>
      <c r="E322" s="290"/>
      <c r="F322" s="290"/>
      <c r="G322" s="290"/>
      <c r="H322" s="290"/>
      <c r="I322" s="290"/>
      <c r="J322" s="290"/>
      <c r="K322" s="290"/>
      <c r="L322" s="290"/>
      <c r="M322" s="290"/>
      <c r="N322" s="290"/>
      <c r="O322" s="290"/>
      <c r="P322" s="290"/>
      <c r="Q322" s="290"/>
      <c r="R322" s="290"/>
      <c r="S322" s="290"/>
      <c r="T322" s="290"/>
      <c r="U322" s="290"/>
      <c r="V322" s="290"/>
      <c r="W322" s="290"/>
      <c r="X322" s="290"/>
      <c r="Y322" s="290"/>
      <c r="Z322" s="290"/>
      <c r="AA322" s="290"/>
      <c r="AB322" s="290"/>
      <c r="AC322" s="290"/>
      <c r="AD322" s="291"/>
    </row>
    <row r="323" spans="1:31" s="1" customFormat="1" ht="20.100000000000001" customHeight="1" x14ac:dyDescent="0.15">
      <c r="A323" s="56"/>
      <c r="B323" s="55"/>
      <c r="C323" s="285"/>
      <c r="D323" s="236" t="s">
        <v>15</v>
      </c>
      <c r="E323" s="237"/>
      <c r="F323" s="237"/>
      <c r="G323" s="237"/>
      <c r="H323" s="237"/>
      <c r="I323" s="237"/>
      <c r="J323" s="237"/>
      <c r="K323" s="237"/>
      <c r="L323" s="237"/>
      <c r="M323" s="237"/>
      <c r="N323" s="237"/>
      <c r="O323" s="237"/>
      <c r="P323" s="237"/>
      <c r="Q323" s="237"/>
      <c r="R323" s="238"/>
      <c r="S323" s="236" t="s">
        <v>17</v>
      </c>
      <c r="T323" s="237"/>
      <c r="U323" s="237"/>
      <c r="V323" s="238"/>
      <c r="W323" s="236" t="s">
        <v>47</v>
      </c>
      <c r="X323" s="237"/>
      <c r="Y323" s="237"/>
      <c r="Z323" s="237"/>
      <c r="AA323" s="237"/>
      <c r="AB323" s="237"/>
      <c r="AC323" s="237"/>
      <c r="AD323" s="238"/>
    </row>
    <row r="324" spans="1:31" s="1" customFormat="1" ht="20.100000000000001" customHeight="1" x14ac:dyDescent="0.15">
      <c r="A324" s="56"/>
      <c r="B324" s="55"/>
      <c r="C324" s="285"/>
      <c r="D324" s="239" t="s">
        <v>11</v>
      </c>
      <c r="E324" s="240"/>
      <c r="F324" s="241"/>
      <c r="G324" s="242" t="s">
        <v>3</v>
      </c>
      <c r="H324" s="243"/>
      <c r="I324" s="243"/>
      <c r="J324" s="244"/>
      <c r="K324" s="243" t="s">
        <v>4</v>
      </c>
      <c r="L324" s="243"/>
      <c r="M324" s="243"/>
      <c r="N324" s="249" t="s">
        <v>6</v>
      </c>
      <c r="O324" s="251" t="s">
        <v>5</v>
      </c>
      <c r="P324" s="251"/>
      <c r="Q324" s="251"/>
      <c r="R324" s="61" t="s">
        <v>5</v>
      </c>
      <c r="S324" s="27" t="s">
        <v>19</v>
      </c>
      <c r="T324" s="34" t="s">
        <v>48</v>
      </c>
      <c r="U324" s="252" t="s">
        <v>16</v>
      </c>
      <c r="V324" s="253"/>
      <c r="W324" s="258" t="s">
        <v>10</v>
      </c>
      <c r="X324" s="259"/>
      <c r="Y324" s="264" t="s">
        <v>26</v>
      </c>
      <c r="Z324" s="259"/>
      <c r="AA324" s="259"/>
      <c r="AB324" s="265"/>
      <c r="AC324" s="259" t="s">
        <v>10</v>
      </c>
      <c r="AD324" s="270"/>
      <c r="AE324" s="11"/>
    </row>
    <row r="325" spans="1:31" s="1" customFormat="1" ht="20.100000000000001" customHeight="1" x14ac:dyDescent="0.15">
      <c r="A325" s="56"/>
      <c r="B325" s="55"/>
      <c r="C325" s="285"/>
      <c r="D325" s="271" t="s">
        <v>20</v>
      </c>
      <c r="E325" s="272"/>
      <c r="F325" s="273"/>
      <c r="G325" s="245"/>
      <c r="H325" s="246"/>
      <c r="I325" s="246"/>
      <c r="J325" s="247"/>
      <c r="K325" s="248"/>
      <c r="L325" s="248"/>
      <c r="M325" s="248"/>
      <c r="N325" s="250"/>
      <c r="O325" s="274" t="s">
        <v>14</v>
      </c>
      <c r="P325" s="274"/>
      <c r="Q325" s="274"/>
      <c r="R325" s="66" t="s">
        <v>6</v>
      </c>
      <c r="S325" s="28" t="s">
        <v>18</v>
      </c>
      <c r="T325" s="35" t="s">
        <v>49</v>
      </c>
      <c r="U325" s="254"/>
      <c r="V325" s="255"/>
      <c r="W325" s="260"/>
      <c r="X325" s="261"/>
      <c r="Y325" s="266"/>
      <c r="Z325" s="261"/>
      <c r="AA325" s="261"/>
      <c r="AB325" s="267"/>
      <c r="AC325" s="261" t="s">
        <v>25</v>
      </c>
      <c r="AD325" s="275"/>
      <c r="AE325" s="11"/>
    </row>
    <row r="326" spans="1:31" s="1" customFormat="1" ht="20.100000000000001" customHeight="1" x14ac:dyDescent="0.15">
      <c r="A326" s="56"/>
      <c r="B326" s="55"/>
      <c r="C326" s="285"/>
      <c r="D326" s="62" t="s">
        <v>0</v>
      </c>
      <c r="E326" s="292" t="s">
        <v>0</v>
      </c>
      <c r="F326" s="292" t="s">
        <v>2</v>
      </c>
      <c r="G326" s="64" t="s">
        <v>0</v>
      </c>
      <c r="H326" s="292" t="s">
        <v>0</v>
      </c>
      <c r="I326" s="292" t="s">
        <v>2</v>
      </c>
      <c r="J326" s="292" t="s">
        <v>7</v>
      </c>
      <c r="K326" s="248"/>
      <c r="L326" s="248"/>
      <c r="M326" s="248"/>
      <c r="N326" s="29" t="s">
        <v>13</v>
      </c>
      <c r="O326" s="64" t="s">
        <v>0</v>
      </c>
      <c r="P326" s="292" t="s">
        <v>0</v>
      </c>
      <c r="Q326" s="292" t="s">
        <v>2</v>
      </c>
      <c r="R326" s="81" t="s">
        <v>13</v>
      </c>
      <c r="S326" s="30" t="s">
        <v>13</v>
      </c>
      <c r="T326" s="29" t="s">
        <v>13</v>
      </c>
      <c r="U326" s="254"/>
      <c r="V326" s="255"/>
      <c r="W326" s="260"/>
      <c r="X326" s="261"/>
      <c r="Y326" s="266"/>
      <c r="Z326" s="261"/>
      <c r="AA326" s="261"/>
      <c r="AB326" s="267"/>
      <c r="AC326" s="294" t="s">
        <v>8</v>
      </c>
      <c r="AD326" s="296" t="s">
        <v>9</v>
      </c>
      <c r="AE326" s="11"/>
    </row>
    <row r="327" spans="1:31" s="1" customFormat="1" ht="20.100000000000001" customHeight="1" x14ac:dyDescent="0.15">
      <c r="A327" s="56"/>
      <c r="B327" s="55"/>
      <c r="C327" s="286"/>
      <c r="D327" s="26" t="s">
        <v>1</v>
      </c>
      <c r="E327" s="304"/>
      <c r="F327" s="304"/>
      <c r="G327" s="63" t="s">
        <v>1</v>
      </c>
      <c r="H327" s="304"/>
      <c r="I327" s="293"/>
      <c r="J327" s="293"/>
      <c r="K327" s="248"/>
      <c r="L327" s="248"/>
      <c r="M327" s="248"/>
      <c r="N327" s="80" t="s">
        <v>12</v>
      </c>
      <c r="O327" s="60" t="s">
        <v>1</v>
      </c>
      <c r="P327" s="304"/>
      <c r="Q327" s="293"/>
      <c r="R327" s="82" t="s">
        <v>12</v>
      </c>
      <c r="S327" s="28" t="s">
        <v>12</v>
      </c>
      <c r="T327" s="29" t="s">
        <v>12</v>
      </c>
      <c r="U327" s="256"/>
      <c r="V327" s="257"/>
      <c r="W327" s="262"/>
      <c r="X327" s="263"/>
      <c r="Y327" s="268"/>
      <c r="Z327" s="263"/>
      <c r="AA327" s="263"/>
      <c r="AB327" s="269"/>
      <c r="AC327" s="295"/>
      <c r="AD327" s="297"/>
      <c r="AE327" s="11"/>
    </row>
    <row r="328" spans="1:31" s="1" customFormat="1" ht="12" customHeight="1" thickBot="1" x14ac:dyDescent="0.2">
      <c r="A328" s="58">
        <v>9</v>
      </c>
      <c r="B328" s="55"/>
      <c r="C328" s="228" t="s">
        <v>34</v>
      </c>
      <c r="D328" s="231" t="str">
        <f ca="1">IF(A329="","",IF(INDIRECT("入力シート!H"&amp;(A330))="","",IF(INDIRECT("入力シート!H"&amp;(A330))&lt;43586,4,5)))</f>
        <v/>
      </c>
      <c r="E328" s="209" t="str">
        <f ca="1">IF(A329="","",IF(INDIRECT("入力シート!H"&amp;(A330))="","",INDIRECT("入力シート!H"&amp;(A330))))</f>
        <v/>
      </c>
      <c r="F328" s="233" t="str">
        <f ca="1">IF(A329="","",IF(INDIRECT("入力シート!H"&amp;(A330))="","",INDIRECT("入力シート!H"&amp;(A330))))</f>
        <v/>
      </c>
      <c r="G328" s="207" t="str">
        <f ca="1">IF(A329="","",IF(INDIRECT("入力シート!I"&amp;(A330))="","",IF(INDIRECT("入力シート!I"&amp;(A330))&lt;43586,4,5)))</f>
        <v/>
      </c>
      <c r="H328" s="209" t="str">
        <f ca="1">IF(A329="","",IF(INDIRECT("入力シート!I"&amp;(A330))="","",INDIRECT("入力シート!I"&amp;(A330))))</f>
        <v/>
      </c>
      <c r="I328" s="212" t="str">
        <f ca="1">IF(A329="","",IF(INDIRECT("入力シート!I"&amp;(A330))="","",INDIRECT("入力シート!I"&amp;(A330))))</f>
        <v/>
      </c>
      <c r="J328" s="219" t="str">
        <f ca="1">IF(A329="","",IF(INDIRECT("入力シート!I"&amp;(A330))="","",INDIRECT("入力シート!I"&amp;(A330))))</f>
        <v/>
      </c>
      <c r="K328" s="222" t="str">
        <f ca="1">IF(A329="","",IF(INDIRECT("入力シート!J"&amp;(A330))="","",INDIRECT("入力シート!J"&amp;(A330))))</f>
        <v/>
      </c>
      <c r="L328" s="225" t="str">
        <f ca="1">IF(A329="","",
IFERROR(IF(INDIRECT("入力シート!K"&amp;(A330))="","",
IF(INDIRECT("入力シート!K"&amp;(A330))&gt;159,"G",
IF(INDIRECT("入力シート!K"&amp;(A330))&gt;149,"F",
IF(INDIRECT("入力シート!K"&amp;(A330))&gt;139,"E",
IF(INDIRECT("入力シート!K"&amp;(A330))&gt;129,"D",
IF(INDIRECT("入力シート!K"&amp;(A330))&gt;119,"C",
IF(INDIRECT("入力シート!K"&amp;(A330))&gt;109,"B",
IF(INDIRECT("入力シート!K"&amp;(A330))&gt;99,"A",
"")))))))),""))</f>
        <v/>
      </c>
      <c r="M328" s="222" t="str">
        <f ca="1">IF(A329="","",
IFERROR(IF(INDIRECT("入力シート!K"&amp;(A330))="","",
IF(INDIRECT("入力シート!K"&amp;(A330))&gt;99,MOD(INDIRECT("入力シート!K"&amp;(A330)),10),INDIRECT("入力シート!K"&amp;(A330)))),""))</f>
        <v/>
      </c>
      <c r="N328" s="196" t="str">
        <f ca="1">IF(A329="","",IF(INDIRECT("入力シート!L"&amp;(A330))="","",INDIRECT("入力シート!L"&amp;(A330))))</f>
        <v/>
      </c>
      <c r="O328" s="207" t="str">
        <f ca="1">IF(A329="","",IF(INDIRECT("入力シート!M"&amp;(A330))="","",IF(INDIRECT("入力シート!M"&amp;(A330))&lt;43586,4,5)))</f>
        <v/>
      </c>
      <c r="P328" s="209" t="str">
        <f ca="1">IF(A329="","",IF(INDIRECT("入力シート!M"&amp;(A330))="","",INDIRECT("入力シート!M"&amp;(A330))))</f>
        <v/>
      </c>
      <c r="Q328" s="212" t="str">
        <f ca="1">IF(A329="","",IF(INDIRECT("入力シート!M"&amp;(A330))="","",INDIRECT("入力シート!M"&amp;(A330))))</f>
        <v/>
      </c>
      <c r="R328" s="215" t="str">
        <f ca="1">IF(A329="","",IF(INDIRECT("入力シート!N"&amp;(A330))="","",INDIRECT("入力シート!N"&amp;(A330))))</f>
        <v/>
      </c>
      <c r="S328" s="217" t="str">
        <f>IF(A329="","",IF(N328="","",SUM(N328,R328)))</f>
        <v/>
      </c>
      <c r="T328" s="196" t="str">
        <f ca="1">IF(A329="","",IF(N328="","",IF(INDIRECT("入力シート!O"&amp;(A330))="通常者",ROUNDDOWN(S328*10/1000,0),0)))</f>
        <v/>
      </c>
      <c r="U328" s="196" t="str">
        <f>IF(A329="","",IF(V328="","",IF(V328&gt;=1,"+",IF(V328=0," ","-"))))</f>
        <v/>
      </c>
      <c r="V328" s="199" t="str">
        <f>IF(A329="","",IF(AND(N330="",N328&gt;=1),T328,IF(N330="","",T328-T330)))</f>
        <v/>
      </c>
      <c r="W328" s="3">
        <v>1</v>
      </c>
      <c r="X328" s="12"/>
      <c r="Y328" s="3">
        <v>5</v>
      </c>
      <c r="Z328" s="8"/>
      <c r="AA328" s="8"/>
      <c r="AB328" s="8"/>
      <c r="AC328" s="3">
        <v>5</v>
      </c>
      <c r="AD328" s="69"/>
      <c r="AE328" s="11"/>
    </row>
    <row r="329" spans="1:31" s="1" customFormat="1" ht="12" customHeight="1" x14ac:dyDescent="0.15">
      <c r="A329" s="58" t="str">
        <f>IFERROR(MATCH(A317,入力シート!$V$10:$V1921,0),"")</f>
        <v/>
      </c>
      <c r="B329" s="55"/>
      <c r="C329" s="229"/>
      <c r="D329" s="231"/>
      <c r="E329" s="210"/>
      <c r="F329" s="234"/>
      <c r="G329" s="207"/>
      <c r="H329" s="210"/>
      <c r="I329" s="213"/>
      <c r="J329" s="220"/>
      <c r="K329" s="223"/>
      <c r="L329" s="226"/>
      <c r="M329" s="223"/>
      <c r="N329" s="206"/>
      <c r="O329" s="207"/>
      <c r="P329" s="210"/>
      <c r="Q329" s="213"/>
      <c r="R329" s="216"/>
      <c r="S329" s="218"/>
      <c r="T329" s="197"/>
      <c r="U329" s="197"/>
      <c r="V329" s="200"/>
      <c r="W329" s="14">
        <v>2</v>
      </c>
      <c r="X329" s="13"/>
      <c r="Y329" s="13">
        <v>5</v>
      </c>
      <c r="Z329" s="13"/>
      <c r="AA329" s="13"/>
      <c r="AB329" s="13"/>
      <c r="AC329" s="15">
        <v>6</v>
      </c>
      <c r="AD329" s="9"/>
      <c r="AE329" s="11"/>
    </row>
    <row r="330" spans="1:31" s="1" customFormat="1" ht="12" customHeight="1" thickBot="1" x14ac:dyDescent="0.2">
      <c r="A330" s="58" t="str">
        <f>IF(A329="","",SUM(A328:A329))</f>
        <v/>
      </c>
      <c r="B330" s="55"/>
      <c r="C330" s="229"/>
      <c r="D330" s="231"/>
      <c r="E330" s="210"/>
      <c r="F330" s="234"/>
      <c r="G330" s="207"/>
      <c r="H330" s="210"/>
      <c r="I330" s="213"/>
      <c r="J330" s="220"/>
      <c r="K330" s="223"/>
      <c r="L330" s="226"/>
      <c r="M330" s="223"/>
      <c r="N330" s="197" t="str">
        <f ca="1">IF(A329="","",IF(INDIRECT("入力シート!P"&amp;(A330))="","",INDIRECT("入力シート!P"&amp;(A330))))</f>
        <v/>
      </c>
      <c r="O330" s="207"/>
      <c r="P330" s="210"/>
      <c r="Q330" s="213"/>
      <c r="R330" s="201" t="str">
        <f ca="1">IF(A329="","",IF(INDIRECT("入力シート!Q"&amp;(A330))="","",INDIRECT("入力シート!Q"&amp;(A330))))</f>
        <v/>
      </c>
      <c r="S330" s="203" t="str">
        <f>IF(A329="","",IF(N330="","",SUM(N330,R330)))</f>
        <v/>
      </c>
      <c r="T330" s="205" t="str">
        <f ca="1">IF(A329="","",IF(N330="","",IF(INDIRECT("入力シート!R"&amp;(A330))="通常者",ROUNDDOWN(S330*10/1000,0),0)))</f>
        <v/>
      </c>
      <c r="U330" s="197"/>
      <c r="V330" s="201"/>
      <c r="W330" s="14">
        <v>3</v>
      </c>
      <c r="X330" s="13"/>
      <c r="Y330" s="13">
        <v>5</v>
      </c>
      <c r="Z330" s="13"/>
      <c r="AA330" s="13"/>
      <c r="AB330" s="13"/>
      <c r="AC330" s="15">
        <v>7</v>
      </c>
      <c r="AD330" s="9"/>
      <c r="AE330" s="11"/>
    </row>
    <row r="331" spans="1:31" s="1" customFormat="1" ht="12" customHeight="1" x14ac:dyDescent="0.15">
      <c r="A331" s="58"/>
      <c r="B331" s="55"/>
      <c r="C331" s="230"/>
      <c r="D331" s="232"/>
      <c r="E331" s="211"/>
      <c r="F331" s="235"/>
      <c r="G331" s="208"/>
      <c r="H331" s="211"/>
      <c r="I331" s="214"/>
      <c r="J331" s="221"/>
      <c r="K331" s="224"/>
      <c r="L331" s="227"/>
      <c r="M331" s="224"/>
      <c r="N331" s="198"/>
      <c r="O331" s="208"/>
      <c r="P331" s="211"/>
      <c r="Q331" s="214"/>
      <c r="R331" s="202"/>
      <c r="S331" s="204"/>
      <c r="T331" s="198"/>
      <c r="U331" s="198"/>
      <c r="V331" s="202"/>
      <c r="W331" s="7">
        <v>4</v>
      </c>
      <c r="X331" s="10"/>
      <c r="Y331" s="6">
        <v>5</v>
      </c>
      <c r="Z331" s="68"/>
      <c r="AA331" s="68"/>
      <c r="AB331" s="68"/>
      <c r="AC331" s="6"/>
      <c r="AD331" s="70"/>
      <c r="AE331" s="11"/>
    </row>
    <row r="332" spans="1:31" s="1" customFormat="1" ht="12" customHeight="1" thickBot="1" x14ac:dyDescent="0.2">
      <c r="A332" s="58">
        <v>10</v>
      </c>
      <c r="B332" s="55"/>
      <c r="C332" s="228" t="s">
        <v>35</v>
      </c>
      <c r="D332" s="231" t="str">
        <f ca="1">IF(A333="","",IF(INDIRECT("入力シート!H"&amp;(A334))="","",IF(INDIRECT("入力シート!H"&amp;(A334))&lt;43586,4,5)))</f>
        <v/>
      </c>
      <c r="E332" s="209" t="str">
        <f ca="1">IF(A333="","",IF(INDIRECT("入力シート!H"&amp;(A334))="","",INDIRECT("入力シート!H"&amp;(A334))))</f>
        <v/>
      </c>
      <c r="F332" s="233" t="str">
        <f ca="1">IF(A333="","",IF(INDIRECT("入力シート!H"&amp;(A334))="","",INDIRECT("入力シート!H"&amp;(A334))))</f>
        <v/>
      </c>
      <c r="G332" s="207" t="str">
        <f ca="1">IF(A333="","",IF(INDIRECT("入力シート!I"&amp;(A334))="","",IF(INDIRECT("入力シート!I"&amp;(A334))&lt;43586,4,5)))</f>
        <v/>
      </c>
      <c r="H332" s="209" t="str">
        <f ca="1">IF(A333="","",IF(INDIRECT("入力シート!I"&amp;(A334))="","",INDIRECT("入力シート!I"&amp;(A334))))</f>
        <v/>
      </c>
      <c r="I332" s="212" t="str">
        <f ca="1">IF(A333="","",IF(INDIRECT("入力シート!I"&amp;(A334))="","",INDIRECT("入力シート!I"&amp;(A334))))</f>
        <v/>
      </c>
      <c r="J332" s="219" t="str">
        <f ca="1">IF(A333="","",IF(INDIRECT("入力シート!I"&amp;(A334))="","",INDIRECT("入力シート!I"&amp;(A334))))</f>
        <v/>
      </c>
      <c r="K332" s="222" t="str">
        <f t="shared" ref="K332" ca="1" si="55">IF(A333="","",IF(INDIRECT("入力シート!J"&amp;(A334))="","",INDIRECT("入力シート!J"&amp;(A334))))</f>
        <v/>
      </c>
      <c r="L332" s="225" t="str">
        <f ca="1">IF(A333="","",
IFERROR(IF(INDIRECT("入力シート!K"&amp;(A334))="","",
IF(INDIRECT("入力シート!K"&amp;(A334))&gt;159,"G",
IF(INDIRECT("入力シート!K"&amp;(A334))&gt;149,"F",
IF(INDIRECT("入力シート!K"&amp;(A334))&gt;139,"E",
IF(INDIRECT("入力シート!K"&amp;(A334))&gt;129,"D",
IF(INDIRECT("入力シート!K"&amp;(A334))&gt;119,"C",
IF(INDIRECT("入力シート!K"&amp;(A334))&gt;109,"B",
IF(INDIRECT("入力シート!K"&amp;(A334))&gt;99,"A",
"")))))))),""))</f>
        <v/>
      </c>
      <c r="M332" s="222" t="str">
        <f ca="1">IF(A333="","",
IFERROR(IF(INDIRECT("入力シート!K"&amp;(A334))="","",
IF(INDIRECT("入力シート!K"&amp;(A334))&gt;99,MOD(INDIRECT("入力シート!K"&amp;(A334)),10),INDIRECT("入力シート!K"&amp;(A334)))),""))</f>
        <v/>
      </c>
      <c r="N332" s="196" t="str">
        <f ca="1">IF(A333="","",IF(INDIRECT("入力シート!L"&amp;(A334))="","",INDIRECT("入力シート!L"&amp;(A334))))</f>
        <v/>
      </c>
      <c r="O332" s="207" t="str">
        <f ca="1">IF(A333="","",IF(INDIRECT("入力シート!M"&amp;(A334))="","",IF(INDIRECT("入力シート!M"&amp;(A334))&lt;43586,4,5)))</f>
        <v/>
      </c>
      <c r="P332" s="209" t="str">
        <f ca="1">IF(A333="","",IF(INDIRECT("入力シート!M"&amp;(A334))="","",INDIRECT("入力シート!M"&amp;(A334))))</f>
        <v/>
      </c>
      <c r="Q332" s="212" t="str">
        <f ca="1">IF(A333="","",IF(INDIRECT("入力シート!M"&amp;(A334))="","",INDIRECT("入力シート!M"&amp;(A334))))</f>
        <v/>
      </c>
      <c r="R332" s="215" t="str">
        <f ca="1">IF(A333="","",IF(INDIRECT("入力シート!N"&amp;(A334))="","",INDIRECT("入力シート!N"&amp;(A334))))</f>
        <v/>
      </c>
      <c r="S332" s="217" t="str">
        <f>IF(A333="","",IF(N332="","",SUM(N332,R332)))</f>
        <v/>
      </c>
      <c r="T332" s="196" t="str">
        <f ca="1">IF(A333="","",IF(N332="","",IF(INDIRECT("入力シート!O"&amp;(A334))="通常者",ROUNDDOWN(S332*10/1000,0),0)))</f>
        <v/>
      </c>
      <c r="U332" s="196" t="str">
        <f>IF(A333="","",IF(V332="","",IF(V332&gt;=1,"+",IF(V332=0," ","-"))))</f>
        <v/>
      </c>
      <c r="V332" s="199" t="str">
        <f>IF(A333="","",IF(AND(N334="",N332&gt;=1),T332,IF(N334="","",T332-T334)))</f>
        <v/>
      </c>
      <c r="W332" s="3">
        <v>1</v>
      </c>
      <c r="X332" s="12"/>
      <c r="Y332" s="3">
        <v>5</v>
      </c>
      <c r="Z332" s="8"/>
      <c r="AA332" s="8"/>
      <c r="AB332" s="8"/>
      <c r="AC332" s="3">
        <v>5</v>
      </c>
      <c r="AD332" s="69"/>
    </row>
    <row r="333" spans="1:31" s="1" customFormat="1" ht="12" customHeight="1" x14ac:dyDescent="0.15">
      <c r="A333" s="58" t="str">
        <f>A329</f>
        <v/>
      </c>
      <c r="B333" s="55"/>
      <c r="C333" s="229"/>
      <c r="D333" s="231"/>
      <c r="E333" s="210"/>
      <c r="F333" s="234"/>
      <c r="G333" s="207"/>
      <c r="H333" s="210"/>
      <c r="I333" s="213"/>
      <c r="J333" s="220"/>
      <c r="K333" s="223"/>
      <c r="L333" s="226"/>
      <c r="M333" s="223"/>
      <c r="N333" s="206"/>
      <c r="O333" s="207"/>
      <c r="P333" s="210"/>
      <c r="Q333" s="213"/>
      <c r="R333" s="216"/>
      <c r="S333" s="218"/>
      <c r="T333" s="197"/>
      <c r="U333" s="197"/>
      <c r="V333" s="200"/>
      <c r="W333" s="14">
        <v>2</v>
      </c>
      <c r="X333" s="13"/>
      <c r="Y333" s="13">
        <v>5</v>
      </c>
      <c r="Z333" s="13"/>
      <c r="AA333" s="13"/>
      <c r="AB333" s="13"/>
      <c r="AC333" s="15">
        <v>6</v>
      </c>
      <c r="AD333" s="9"/>
    </row>
    <row r="334" spans="1:31" s="1" customFormat="1" ht="12" customHeight="1" thickBot="1" x14ac:dyDescent="0.2">
      <c r="A334" s="58" t="str">
        <f>IF(A333="","",SUM(A332:A333))</f>
        <v/>
      </c>
      <c r="B334" s="55"/>
      <c r="C334" s="229"/>
      <c r="D334" s="231"/>
      <c r="E334" s="210"/>
      <c r="F334" s="234"/>
      <c r="G334" s="207"/>
      <c r="H334" s="210"/>
      <c r="I334" s="213"/>
      <c r="J334" s="220"/>
      <c r="K334" s="223"/>
      <c r="L334" s="226"/>
      <c r="M334" s="223"/>
      <c r="N334" s="197" t="str">
        <f ca="1">IF(A333="","",IF(INDIRECT("入力シート!P"&amp;(A334))="","",INDIRECT("入力シート!P"&amp;(A334))))</f>
        <v/>
      </c>
      <c r="O334" s="207"/>
      <c r="P334" s="210"/>
      <c r="Q334" s="213"/>
      <c r="R334" s="201" t="str">
        <f ca="1">IF(A333="","",IF(INDIRECT("入力シート!Q"&amp;(A334))="","",INDIRECT("入力シート!Q"&amp;(A334))))</f>
        <v/>
      </c>
      <c r="S334" s="203" t="str">
        <f>IF(A333="","",IF(N334="","",SUM(N334,R334)))</f>
        <v/>
      </c>
      <c r="T334" s="205" t="str">
        <f ca="1">IF(A333="","",IF(N334="","",IF(INDIRECT("入力シート!R"&amp;(A334))="通常者",ROUNDDOWN(S334*10/1000,0),0)))</f>
        <v/>
      </c>
      <c r="U334" s="197"/>
      <c r="V334" s="201"/>
      <c r="W334" s="14">
        <v>3</v>
      </c>
      <c r="X334" s="13"/>
      <c r="Y334" s="13">
        <v>5</v>
      </c>
      <c r="Z334" s="13"/>
      <c r="AA334" s="13"/>
      <c r="AB334" s="13"/>
      <c r="AC334" s="15">
        <v>7</v>
      </c>
      <c r="AD334" s="9"/>
    </row>
    <row r="335" spans="1:31" s="1" customFormat="1" ht="12" customHeight="1" x14ac:dyDescent="0.15">
      <c r="A335" s="58"/>
      <c r="B335" s="55"/>
      <c r="C335" s="230"/>
      <c r="D335" s="232"/>
      <c r="E335" s="211"/>
      <c r="F335" s="235"/>
      <c r="G335" s="208"/>
      <c r="H335" s="211"/>
      <c r="I335" s="214"/>
      <c r="J335" s="221"/>
      <c r="K335" s="224"/>
      <c r="L335" s="227"/>
      <c r="M335" s="224"/>
      <c r="N335" s="198"/>
      <c r="O335" s="208"/>
      <c r="P335" s="211"/>
      <c r="Q335" s="214"/>
      <c r="R335" s="202"/>
      <c r="S335" s="204"/>
      <c r="T335" s="198"/>
      <c r="U335" s="198"/>
      <c r="V335" s="202"/>
      <c r="W335" s="7">
        <v>4</v>
      </c>
      <c r="X335" s="10"/>
      <c r="Y335" s="6">
        <v>5</v>
      </c>
      <c r="Z335" s="68"/>
      <c r="AA335" s="68"/>
      <c r="AB335" s="68"/>
      <c r="AC335" s="6"/>
      <c r="AD335" s="70"/>
    </row>
    <row r="336" spans="1:31" s="1" customFormat="1" ht="12" customHeight="1" thickBot="1" x14ac:dyDescent="0.2">
      <c r="A336" s="58">
        <v>11</v>
      </c>
      <c r="B336" s="55"/>
      <c r="C336" s="228" t="s">
        <v>36</v>
      </c>
      <c r="D336" s="231" t="str">
        <f ca="1">IF(A337="","",IF(INDIRECT("入力シート!H"&amp;(A338))="","",IF(INDIRECT("入力シート!H"&amp;(A338))&lt;43586,4,5)))</f>
        <v/>
      </c>
      <c r="E336" s="209" t="str">
        <f ca="1">IF(A337="","",IF(INDIRECT("入力シート!H"&amp;(A338))="","",INDIRECT("入力シート!H"&amp;(A338))))</f>
        <v/>
      </c>
      <c r="F336" s="233" t="str">
        <f ca="1">IF(A337="","",IF(INDIRECT("入力シート!H"&amp;(A338))="","",INDIRECT("入力シート!H"&amp;(A338))))</f>
        <v/>
      </c>
      <c r="G336" s="207" t="str">
        <f ca="1">IF(A337="","",IF(INDIRECT("入力シート!I"&amp;(A338))="","",IF(INDIRECT("入力シート!I"&amp;(A338))&lt;43586,4,5)))</f>
        <v/>
      </c>
      <c r="H336" s="209" t="str">
        <f ca="1">IF(A337="","",IF(INDIRECT("入力シート!I"&amp;(A338))="","",INDIRECT("入力シート!I"&amp;(A338))))</f>
        <v/>
      </c>
      <c r="I336" s="212" t="str">
        <f ca="1">IF(A337="","",IF(INDIRECT("入力シート!I"&amp;(A338))="","",INDIRECT("入力シート!I"&amp;(A338))))</f>
        <v/>
      </c>
      <c r="J336" s="219" t="str">
        <f ca="1">IF(A337="","",IF(INDIRECT("入力シート!I"&amp;(A338))="","",INDIRECT("入力シート!I"&amp;(A338))))</f>
        <v/>
      </c>
      <c r="K336" s="222" t="str">
        <f t="shared" ref="K336" ca="1" si="56">IF(A337="","",IF(INDIRECT("入力シート!J"&amp;(A338))="","",INDIRECT("入力シート!J"&amp;(A338))))</f>
        <v/>
      </c>
      <c r="L336" s="225" t="str">
        <f ca="1">IF(A337="","",
IFERROR(IF(INDIRECT("入力シート!K"&amp;(A338))="","",
IF(INDIRECT("入力シート!K"&amp;(A338))&gt;159,"G",
IF(INDIRECT("入力シート!K"&amp;(A338))&gt;149,"F",
IF(INDIRECT("入力シート!K"&amp;(A338))&gt;139,"E",
IF(INDIRECT("入力シート!K"&amp;(A338))&gt;129,"D",
IF(INDIRECT("入力シート!K"&amp;(A338))&gt;119,"C",
IF(INDIRECT("入力シート!K"&amp;(A338))&gt;109,"B",
IF(INDIRECT("入力シート!K"&amp;(A338))&gt;99,"A",
"")))))))),""))</f>
        <v/>
      </c>
      <c r="M336" s="222" t="str">
        <f ca="1">IF(A337="","",
IFERROR(IF(INDIRECT("入力シート!K"&amp;(A338))="","",
IF(INDIRECT("入力シート!K"&amp;(A338))&gt;99,MOD(INDIRECT("入力シート!K"&amp;(A338)),10),INDIRECT("入力シート!K"&amp;(A338)))),""))</f>
        <v/>
      </c>
      <c r="N336" s="196" t="str">
        <f ca="1">IF(A337="","",IF(INDIRECT("入力シート!L"&amp;(A338))="","",INDIRECT("入力シート!L"&amp;(A338))))</f>
        <v/>
      </c>
      <c r="O336" s="207" t="str">
        <f ca="1">IF(A337="","",IF(INDIRECT("入力シート!M"&amp;(A338))="","",IF(INDIRECT("入力シート!M"&amp;(A338))&lt;43586,4,5)))</f>
        <v/>
      </c>
      <c r="P336" s="209" t="str">
        <f ca="1">IF(A337="","",IF(INDIRECT("入力シート!M"&amp;(A338))="","",INDIRECT("入力シート!M"&amp;(A338))))</f>
        <v/>
      </c>
      <c r="Q336" s="212" t="str">
        <f ca="1">IF(A337="","",IF(INDIRECT("入力シート!M"&amp;(A338))="","",INDIRECT("入力シート!M"&amp;(A338))))</f>
        <v/>
      </c>
      <c r="R336" s="215" t="str">
        <f ca="1">IF(A337="","",IF(INDIRECT("入力シート!N"&amp;(A338))="","",INDIRECT("入力シート!N"&amp;(A338))))</f>
        <v/>
      </c>
      <c r="S336" s="217" t="str">
        <f>IF(A337="","",IF(N336="","",SUM(N336,R336)))</f>
        <v/>
      </c>
      <c r="T336" s="196" t="str">
        <f ca="1">IF(A337="","",IF(N336="","",IF(INDIRECT("入力シート!O"&amp;(A338))="通常者",ROUNDDOWN(S336*10/1000,0),0)))</f>
        <v/>
      </c>
      <c r="U336" s="196" t="str">
        <f>IF(A337="","",IF(V336="","",IF(V336&gt;=1,"+",IF(V336=0," ","-"))))</f>
        <v/>
      </c>
      <c r="V336" s="199" t="str">
        <f>IF(A337="","",IF(AND(N338="",N336&gt;=1),T336,IF(N338="","",T336-T338)))</f>
        <v/>
      </c>
      <c r="W336" s="3">
        <v>1</v>
      </c>
      <c r="X336" s="12"/>
      <c r="Y336" s="3">
        <v>5</v>
      </c>
      <c r="Z336" s="8"/>
      <c r="AA336" s="8"/>
      <c r="AB336" s="8"/>
      <c r="AC336" s="3">
        <v>5</v>
      </c>
      <c r="AD336" s="69"/>
      <c r="AE336"/>
    </row>
    <row r="337" spans="1:31" s="1" customFormat="1" ht="12" customHeight="1" x14ac:dyDescent="0.15">
      <c r="A337" s="58" t="str">
        <f>A329</f>
        <v/>
      </c>
      <c r="B337" s="55"/>
      <c r="C337" s="229"/>
      <c r="D337" s="231"/>
      <c r="E337" s="210"/>
      <c r="F337" s="234"/>
      <c r="G337" s="207"/>
      <c r="H337" s="210"/>
      <c r="I337" s="213"/>
      <c r="J337" s="220"/>
      <c r="K337" s="223"/>
      <c r="L337" s="226"/>
      <c r="M337" s="223"/>
      <c r="N337" s="206"/>
      <c r="O337" s="207"/>
      <c r="P337" s="210"/>
      <c r="Q337" s="213"/>
      <c r="R337" s="216"/>
      <c r="S337" s="218"/>
      <c r="T337" s="197"/>
      <c r="U337" s="197"/>
      <c r="V337" s="200"/>
      <c r="W337" s="14">
        <v>2</v>
      </c>
      <c r="X337" s="13"/>
      <c r="Y337" s="13">
        <v>5</v>
      </c>
      <c r="Z337" s="13"/>
      <c r="AA337" s="13"/>
      <c r="AB337" s="13"/>
      <c r="AC337" s="15">
        <v>6</v>
      </c>
      <c r="AD337" s="9"/>
      <c r="AE337"/>
    </row>
    <row r="338" spans="1:31" s="1" customFormat="1" ht="12" customHeight="1" thickBot="1" x14ac:dyDescent="0.2">
      <c r="A338" s="58" t="str">
        <f>IF(A337="","",SUM(A336:A337))</f>
        <v/>
      </c>
      <c r="B338" s="55"/>
      <c r="C338" s="229"/>
      <c r="D338" s="231"/>
      <c r="E338" s="210"/>
      <c r="F338" s="234"/>
      <c r="G338" s="207"/>
      <c r="H338" s="210"/>
      <c r="I338" s="213"/>
      <c r="J338" s="220"/>
      <c r="K338" s="223"/>
      <c r="L338" s="226"/>
      <c r="M338" s="223"/>
      <c r="N338" s="197" t="str">
        <f ca="1">IF(A337="","",IF(INDIRECT("入力シート!P"&amp;(A338))="","",INDIRECT("入力シート!P"&amp;(A338))))</f>
        <v/>
      </c>
      <c r="O338" s="207"/>
      <c r="P338" s="210"/>
      <c r="Q338" s="213"/>
      <c r="R338" s="201" t="str">
        <f ca="1">IF(A337="","",IF(INDIRECT("入力シート!Q"&amp;(A338))="","",INDIRECT("入力シート!Q"&amp;(A338))))</f>
        <v/>
      </c>
      <c r="S338" s="203" t="str">
        <f>IF(A337="","",IF(N338="","",SUM(N338,R338)))</f>
        <v/>
      </c>
      <c r="T338" s="205" t="str">
        <f ca="1">IF(A337="","",IF(N338="","",IF(INDIRECT("入力シート!R"&amp;(A338))="通常者",ROUNDDOWN(S338*10/1000,0),0)))</f>
        <v/>
      </c>
      <c r="U338" s="197"/>
      <c r="V338" s="201"/>
      <c r="W338" s="14">
        <v>3</v>
      </c>
      <c r="X338" s="13"/>
      <c r="Y338" s="13">
        <v>5</v>
      </c>
      <c r="Z338" s="13"/>
      <c r="AA338" s="13"/>
      <c r="AB338" s="13"/>
      <c r="AC338" s="15">
        <v>7</v>
      </c>
      <c r="AD338" s="9"/>
      <c r="AE338"/>
    </row>
    <row r="339" spans="1:31" s="1" customFormat="1" ht="12" customHeight="1" x14ac:dyDescent="0.15">
      <c r="A339" s="58"/>
      <c r="B339" s="55"/>
      <c r="C339" s="230"/>
      <c r="D339" s="232"/>
      <c r="E339" s="211"/>
      <c r="F339" s="235"/>
      <c r="G339" s="208"/>
      <c r="H339" s="211"/>
      <c r="I339" s="214"/>
      <c r="J339" s="221"/>
      <c r="K339" s="224"/>
      <c r="L339" s="227"/>
      <c r="M339" s="224"/>
      <c r="N339" s="198"/>
      <c r="O339" s="208"/>
      <c r="P339" s="211"/>
      <c r="Q339" s="214"/>
      <c r="R339" s="202"/>
      <c r="S339" s="204"/>
      <c r="T339" s="198"/>
      <c r="U339" s="198"/>
      <c r="V339" s="202"/>
      <c r="W339" s="7">
        <v>4</v>
      </c>
      <c r="X339" s="10"/>
      <c r="Y339" s="6">
        <v>5</v>
      </c>
      <c r="Z339" s="68"/>
      <c r="AA339" s="68"/>
      <c r="AB339" s="68"/>
      <c r="AC339" s="6"/>
      <c r="AD339" s="70"/>
      <c r="AE339"/>
    </row>
    <row r="340" spans="1:31" s="1" customFormat="1" ht="12" customHeight="1" thickBot="1" x14ac:dyDescent="0.2">
      <c r="A340" s="58">
        <v>12</v>
      </c>
      <c r="B340" s="55"/>
      <c r="C340" s="228" t="s">
        <v>37</v>
      </c>
      <c r="D340" s="231" t="str">
        <f ca="1">IF(A341="","",IF(INDIRECT("入力シート!H"&amp;(A342))="","",IF(INDIRECT("入力シート!H"&amp;(A342))&lt;43586,4,5)))</f>
        <v/>
      </c>
      <c r="E340" s="209" t="str">
        <f ca="1">IF(A341="","",IF(INDIRECT("入力シート!H"&amp;(A342))="","",INDIRECT("入力シート!H"&amp;(A342))))</f>
        <v/>
      </c>
      <c r="F340" s="233" t="str">
        <f ca="1">IF(A341="","",IF(INDIRECT("入力シート!H"&amp;(A342))="","",INDIRECT("入力シート!H"&amp;(A342))))</f>
        <v/>
      </c>
      <c r="G340" s="207" t="str">
        <f ca="1">IF(A341="","",IF(INDIRECT("入力シート!I"&amp;(A342))="","",IF(INDIRECT("入力シート!I"&amp;(A342))&lt;43586,4,5)))</f>
        <v/>
      </c>
      <c r="H340" s="209" t="str">
        <f ca="1">IF(A341="","",IF(INDIRECT("入力シート!I"&amp;(A342))="","",INDIRECT("入力シート!I"&amp;(A342))))</f>
        <v/>
      </c>
      <c r="I340" s="212" t="str">
        <f ca="1">IF(A341="","",IF(INDIRECT("入力シート!I"&amp;(A342))="","",INDIRECT("入力シート!I"&amp;(A342))))</f>
        <v/>
      </c>
      <c r="J340" s="219" t="str">
        <f ca="1">IF(A341="","",IF(INDIRECT("入力シート!I"&amp;(A342))="","",INDIRECT("入力シート!I"&amp;(A342))))</f>
        <v/>
      </c>
      <c r="K340" s="222" t="str">
        <f t="shared" ref="K340" ca="1" si="57">IF(A341="","",IF(INDIRECT("入力シート!J"&amp;(A342))="","",INDIRECT("入力シート!J"&amp;(A342))))</f>
        <v/>
      </c>
      <c r="L340" s="225" t="str">
        <f ca="1">IF(A341="","",
IFERROR(IF(INDIRECT("入力シート!K"&amp;(A342))="","",
IF(INDIRECT("入力シート!K"&amp;(A342))&gt;159,"G",
IF(INDIRECT("入力シート!K"&amp;(A342))&gt;149,"F",
IF(INDIRECT("入力シート!K"&amp;(A342))&gt;139,"E",
IF(INDIRECT("入力シート!K"&amp;(A342))&gt;129,"D",
IF(INDIRECT("入力シート!K"&amp;(A342))&gt;119,"C",
IF(INDIRECT("入力シート!K"&amp;(A342))&gt;109,"B",
IF(INDIRECT("入力シート!K"&amp;(A342))&gt;99,"A",
"")))))))),""))</f>
        <v/>
      </c>
      <c r="M340" s="222" t="str">
        <f ca="1">IF(A341="","",
IFERROR(IF(INDIRECT("入力シート!K"&amp;(A342))="","",
IF(INDIRECT("入力シート!K"&amp;(A342))&gt;99,MOD(INDIRECT("入力シート!K"&amp;(A342)),10),INDIRECT("入力シート!K"&amp;(A342)))),""))</f>
        <v/>
      </c>
      <c r="N340" s="196" t="str">
        <f ca="1">IF(A341="","",IF(INDIRECT("入力シート!L"&amp;(A342))="","",INDIRECT("入力シート!L"&amp;(A342))))</f>
        <v/>
      </c>
      <c r="O340" s="207" t="str">
        <f ca="1">IF(A341="","",IF(INDIRECT("入力シート!M"&amp;(A342))="","",IF(INDIRECT("入力シート!M"&amp;(A342))&lt;43586,4,5)))</f>
        <v/>
      </c>
      <c r="P340" s="209" t="str">
        <f ca="1">IF(A341="","",IF(INDIRECT("入力シート!M"&amp;(A342))="","",INDIRECT("入力シート!M"&amp;(A342))))</f>
        <v/>
      </c>
      <c r="Q340" s="212" t="str">
        <f ca="1">IF(A341="","",IF(INDIRECT("入力シート!M"&amp;(A342))="","",INDIRECT("入力シート!M"&amp;(A342))))</f>
        <v/>
      </c>
      <c r="R340" s="215" t="str">
        <f ca="1">IF(A341="","",IF(INDIRECT("入力シート!N"&amp;(A342))="","",INDIRECT("入力シート!N"&amp;(A342))))</f>
        <v/>
      </c>
      <c r="S340" s="217" t="str">
        <f>IF(A341="","",IF(N340="","",SUM(N340,R340)))</f>
        <v/>
      </c>
      <c r="T340" s="196" t="str">
        <f ca="1">IF(A341="","",IF(N340="","",IF(INDIRECT("入力シート!O"&amp;(A342))="通常者",ROUNDDOWN(S340*10/1000,0),0)))</f>
        <v/>
      </c>
      <c r="U340" s="196" t="str">
        <f>IF(A341="","",IF(V340="","",IF(V340&gt;=1,"+",IF(V340=0," ","-"))))</f>
        <v/>
      </c>
      <c r="V340" s="199" t="str">
        <f>IF(A341="","",IF(AND(N342="",N340&gt;=1),T340,IF(N342="","",T340-T342)))</f>
        <v/>
      </c>
      <c r="W340" s="3">
        <v>1</v>
      </c>
      <c r="X340" s="12"/>
      <c r="Y340" s="3">
        <v>5</v>
      </c>
      <c r="Z340" s="8"/>
      <c r="AA340" s="8"/>
      <c r="AB340" s="8"/>
      <c r="AC340" s="3">
        <v>5</v>
      </c>
      <c r="AD340" s="69"/>
      <c r="AE340"/>
    </row>
    <row r="341" spans="1:31" s="1" customFormat="1" ht="12" customHeight="1" x14ac:dyDescent="0.15">
      <c r="A341" s="58" t="str">
        <f>A329</f>
        <v/>
      </c>
      <c r="B341" s="55"/>
      <c r="C341" s="229"/>
      <c r="D341" s="231"/>
      <c r="E341" s="210"/>
      <c r="F341" s="234"/>
      <c r="G341" s="207"/>
      <c r="H341" s="210"/>
      <c r="I341" s="213"/>
      <c r="J341" s="220"/>
      <c r="K341" s="223"/>
      <c r="L341" s="226"/>
      <c r="M341" s="223"/>
      <c r="N341" s="206"/>
      <c r="O341" s="207"/>
      <c r="P341" s="210"/>
      <c r="Q341" s="213"/>
      <c r="R341" s="216"/>
      <c r="S341" s="218"/>
      <c r="T341" s="197"/>
      <c r="U341" s="197"/>
      <c r="V341" s="200"/>
      <c r="W341" s="14">
        <v>2</v>
      </c>
      <c r="X341" s="13"/>
      <c r="Y341" s="13">
        <v>5</v>
      </c>
      <c r="Z341" s="13"/>
      <c r="AA341" s="13"/>
      <c r="AB341" s="13"/>
      <c r="AC341" s="15">
        <v>6</v>
      </c>
      <c r="AD341" s="9"/>
      <c r="AE341"/>
    </row>
    <row r="342" spans="1:31" s="1" customFormat="1" ht="12" customHeight="1" thickBot="1" x14ac:dyDescent="0.2">
      <c r="A342" s="58" t="str">
        <f>IF(A341="","",SUM(A340:A341))</f>
        <v/>
      </c>
      <c r="B342" s="55"/>
      <c r="C342" s="229"/>
      <c r="D342" s="231"/>
      <c r="E342" s="210"/>
      <c r="F342" s="234"/>
      <c r="G342" s="207"/>
      <c r="H342" s="210"/>
      <c r="I342" s="213"/>
      <c r="J342" s="220"/>
      <c r="K342" s="223"/>
      <c r="L342" s="226"/>
      <c r="M342" s="223"/>
      <c r="N342" s="197" t="str">
        <f ca="1">IF(A341="","",IF(INDIRECT("入力シート!P"&amp;(A342))="","",INDIRECT("入力シート!P"&amp;(A342))))</f>
        <v/>
      </c>
      <c r="O342" s="207"/>
      <c r="P342" s="210"/>
      <c r="Q342" s="213"/>
      <c r="R342" s="201" t="str">
        <f ca="1">IF(A341="","",IF(INDIRECT("入力シート!Q"&amp;(A342))="","",INDIRECT("入力シート!Q"&amp;(A342))))</f>
        <v/>
      </c>
      <c r="S342" s="203" t="str">
        <f>IF(A341="","",IF(N342="","",SUM(N342,R342)))</f>
        <v/>
      </c>
      <c r="T342" s="205" t="str">
        <f ca="1">IF(A341="","",IF(N342="","",IF(INDIRECT("入力シート!R"&amp;(A342))="通常者",ROUNDDOWN(S342*10/1000,0),0)))</f>
        <v/>
      </c>
      <c r="U342" s="197"/>
      <c r="V342" s="201"/>
      <c r="W342" s="14">
        <v>3</v>
      </c>
      <c r="X342" s="13"/>
      <c r="Y342" s="13">
        <v>5</v>
      </c>
      <c r="Z342" s="13"/>
      <c r="AA342" s="13"/>
      <c r="AB342" s="13"/>
      <c r="AC342" s="15">
        <v>7</v>
      </c>
      <c r="AD342" s="9"/>
      <c r="AE342"/>
    </row>
    <row r="343" spans="1:31" s="1" customFormat="1" ht="12" customHeight="1" x14ac:dyDescent="0.15">
      <c r="A343" s="58"/>
      <c r="B343" s="55"/>
      <c r="C343" s="230"/>
      <c r="D343" s="232"/>
      <c r="E343" s="211"/>
      <c r="F343" s="235"/>
      <c r="G343" s="208"/>
      <c r="H343" s="211"/>
      <c r="I343" s="214"/>
      <c r="J343" s="221"/>
      <c r="K343" s="224"/>
      <c r="L343" s="227"/>
      <c r="M343" s="224"/>
      <c r="N343" s="198"/>
      <c r="O343" s="208"/>
      <c r="P343" s="211"/>
      <c r="Q343" s="214"/>
      <c r="R343" s="202"/>
      <c r="S343" s="204"/>
      <c r="T343" s="198"/>
      <c r="U343" s="198"/>
      <c r="V343" s="202"/>
      <c r="W343" s="7">
        <v>4</v>
      </c>
      <c r="X343" s="10"/>
      <c r="Y343" s="6">
        <v>5</v>
      </c>
      <c r="Z343" s="68"/>
      <c r="AA343" s="68"/>
      <c r="AB343" s="68"/>
      <c r="AC343" s="6"/>
      <c r="AD343" s="70"/>
      <c r="AE343"/>
    </row>
    <row r="344" spans="1:31" s="1" customFormat="1" ht="12" customHeight="1" thickBot="1" x14ac:dyDescent="0.2">
      <c r="A344" s="58">
        <v>13</v>
      </c>
      <c r="B344" s="55"/>
      <c r="C344" s="228" t="s">
        <v>38</v>
      </c>
      <c r="D344" s="231" t="str">
        <f ca="1">IF(A345="","",IF(INDIRECT("入力シート!H"&amp;(A346))="","",IF(INDIRECT("入力シート!H"&amp;(A346))&lt;43586,4,5)))</f>
        <v/>
      </c>
      <c r="E344" s="209" t="str">
        <f ca="1">IF(A345="","",IF(INDIRECT("入力シート!H"&amp;(A346))="","",INDIRECT("入力シート!H"&amp;(A346))))</f>
        <v/>
      </c>
      <c r="F344" s="233" t="str">
        <f ca="1">IF(A345="","",IF(INDIRECT("入力シート!H"&amp;(A346))="","",INDIRECT("入力シート!H"&amp;(A346))))</f>
        <v/>
      </c>
      <c r="G344" s="207" t="str">
        <f ca="1">IF(A345="","",IF(INDIRECT("入力シート!I"&amp;(A346))="","",IF(INDIRECT("入力シート!I"&amp;(A346))&lt;43586,4,5)))</f>
        <v/>
      </c>
      <c r="H344" s="209" t="str">
        <f ca="1">IF(A345="","",IF(INDIRECT("入力シート!I"&amp;(A346))="","",INDIRECT("入力シート!I"&amp;(A346))))</f>
        <v/>
      </c>
      <c r="I344" s="212" t="str">
        <f ca="1">IF(A345="","",IF(INDIRECT("入力シート!I"&amp;(A346))="","",INDIRECT("入力シート!I"&amp;(A346))))</f>
        <v/>
      </c>
      <c r="J344" s="219" t="str">
        <f ca="1">IF(A345="","",IF(INDIRECT("入力シート!I"&amp;(A346))="","",INDIRECT("入力シート!I"&amp;(A346))))</f>
        <v/>
      </c>
      <c r="K344" s="222" t="str">
        <f t="shared" ref="K344" ca="1" si="58">IF(A345="","",IF(INDIRECT("入力シート!J"&amp;(A346))="","",INDIRECT("入力シート!J"&amp;(A346))))</f>
        <v/>
      </c>
      <c r="L344" s="225" t="str">
        <f ca="1">IF(A345="","",
IFERROR(IF(INDIRECT("入力シート!K"&amp;(A346))="","",
IF(INDIRECT("入力シート!K"&amp;(A346))&gt;159,"G",
IF(INDIRECT("入力シート!K"&amp;(A346))&gt;149,"F",
IF(INDIRECT("入力シート!K"&amp;(A346))&gt;139,"E",
IF(INDIRECT("入力シート!K"&amp;(A346))&gt;129,"D",
IF(INDIRECT("入力シート!K"&amp;(A346))&gt;119,"C",
IF(INDIRECT("入力シート!K"&amp;(A346))&gt;109,"B",
IF(INDIRECT("入力シート!K"&amp;(A346))&gt;99,"A",
"")))))))),""))</f>
        <v/>
      </c>
      <c r="M344" s="222" t="str">
        <f ca="1">IF(A345="","",
IFERROR(IF(INDIRECT("入力シート!K"&amp;(A346))="","",
IF(INDIRECT("入力シート!K"&amp;(A346))&gt;99,MOD(INDIRECT("入力シート!K"&amp;(A346)),10),INDIRECT("入力シート!K"&amp;(A346)))),""))</f>
        <v/>
      </c>
      <c r="N344" s="196" t="str">
        <f ca="1">IF(A345="","",IF(INDIRECT("入力シート!L"&amp;(A346))="","",INDIRECT("入力シート!L"&amp;(A346))))</f>
        <v/>
      </c>
      <c r="O344" s="207" t="str">
        <f ca="1">IF(A345="","",IF(INDIRECT("入力シート!M"&amp;(A346))="","",IF(INDIRECT("入力シート!M"&amp;(A346))&lt;43586,4,5)))</f>
        <v/>
      </c>
      <c r="P344" s="209" t="str">
        <f ca="1">IF(A345="","",IF(INDIRECT("入力シート!M"&amp;(A346))="","",INDIRECT("入力シート!M"&amp;(A346))))</f>
        <v/>
      </c>
      <c r="Q344" s="212" t="str">
        <f ca="1">IF(A345="","",IF(INDIRECT("入力シート!M"&amp;(A346))="","",INDIRECT("入力シート!M"&amp;(A346))))</f>
        <v/>
      </c>
      <c r="R344" s="215" t="str">
        <f ca="1">IF(A345="","",IF(INDIRECT("入力シート!N"&amp;(A346))="","",INDIRECT("入力シート!N"&amp;(A346))))</f>
        <v/>
      </c>
      <c r="S344" s="217" t="str">
        <f>IF(A345="","",IF(N344="","",SUM(N344,R344)))</f>
        <v/>
      </c>
      <c r="T344" s="196" t="str">
        <f ca="1">IF(A345="","",IF(N344="","",IF(INDIRECT("入力シート!O"&amp;(A346))="通常者",ROUNDDOWN(S344*10/1000,0),0)))</f>
        <v/>
      </c>
      <c r="U344" s="196" t="str">
        <f>IF(A345="","",IF(V344="","",IF(V344&gt;=1,"+",IF(V344=0," ","-"))))</f>
        <v/>
      </c>
      <c r="V344" s="199" t="str">
        <f>IF(A345="","",IF(AND(N346="",N344&gt;=1),T344,IF(N346="","",T344-T346)))</f>
        <v/>
      </c>
      <c r="W344" s="65">
        <v>1</v>
      </c>
      <c r="X344" s="12"/>
      <c r="Y344" s="65">
        <v>5</v>
      </c>
      <c r="Z344" s="8"/>
      <c r="AA344" s="8"/>
      <c r="AB344" s="8"/>
      <c r="AC344" s="65">
        <v>5</v>
      </c>
      <c r="AD344" s="16"/>
      <c r="AE344"/>
    </row>
    <row r="345" spans="1:31" s="1" customFormat="1" ht="12" customHeight="1" x14ac:dyDescent="0.15">
      <c r="A345" s="58" t="str">
        <f>A329</f>
        <v/>
      </c>
      <c r="B345" s="55"/>
      <c r="C345" s="229"/>
      <c r="D345" s="231"/>
      <c r="E345" s="210"/>
      <c r="F345" s="234"/>
      <c r="G345" s="207"/>
      <c r="H345" s="210"/>
      <c r="I345" s="213"/>
      <c r="J345" s="220"/>
      <c r="K345" s="223"/>
      <c r="L345" s="226"/>
      <c r="M345" s="223"/>
      <c r="N345" s="206"/>
      <c r="O345" s="207"/>
      <c r="P345" s="210"/>
      <c r="Q345" s="213"/>
      <c r="R345" s="216"/>
      <c r="S345" s="218"/>
      <c r="T345" s="197"/>
      <c r="U345" s="197"/>
      <c r="V345" s="200"/>
      <c r="W345" s="14">
        <v>2</v>
      </c>
      <c r="X345" s="13"/>
      <c r="Y345" s="13">
        <v>5</v>
      </c>
      <c r="Z345" s="13"/>
      <c r="AA345" s="13"/>
      <c r="AB345" s="13"/>
      <c r="AC345" s="15">
        <v>6</v>
      </c>
      <c r="AD345" s="9"/>
      <c r="AE345"/>
    </row>
    <row r="346" spans="1:31" s="1" customFormat="1" ht="12" customHeight="1" thickBot="1" x14ac:dyDescent="0.2">
      <c r="A346" s="58" t="str">
        <f>IF(A345="","",SUM(A344:A345))</f>
        <v/>
      </c>
      <c r="B346" s="55"/>
      <c r="C346" s="229"/>
      <c r="D346" s="231"/>
      <c r="E346" s="210"/>
      <c r="F346" s="234"/>
      <c r="G346" s="207"/>
      <c r="H346" s="210"/>
      <c r="I346" s="213"/>
      <c r="J346" s="220"/>
      <c r="K346" s="223"/>
      <c r="L346" s="226"/>
      <c r="M346" s="223"/>
      <c r="N346" s="197" t="str">
        <f ca="1">IF(A345="","",IF(INDIRECT("入力シート!P"&amp;(A346))="","",INDIRECT("入力シート!P"&amp;(A346))))</f>
        <v/>
      </c>
      <c r="O346" s="207"/>
      <c r="P346" s="210"/>
      <c r="Q346" s="213"/>
      <c r="R346" s="201" t="str">
        <f ca="1">IF(A345="","",IF(INDIRECT("入力シート!Q"&amp;(A346))="","",INDIRECT("入力シート!Q"&amp;(A346))))</f>
        <v/>
      </c>
      <c r="S346" s="203" t="str">
        <f>IF(A345="","",IF(N346="","",SUM(N346,R346)))</f>
        <v/>
      </c>
      <c r="T346" s="205" t="str">
        <f ca="1">IF(A345="","",IF(N346="","",IF(INDIRECT("入力シート!R"&amp;(A346))="通常者",ROUNDDOWN(S346*10/1000,0),0)))</f>
        <v/>
      </c>
      <c r="U346" s="197"/>
      <c r="V346" s="201"/>
      <c r="W346" s="14">
        <v>3</v>
      </c>
      <c r="X346" s="13"/>
      <c r="Y346" s="13">
        <v>5</v>
      </c>
      <c r="Z346" s="13"/>
      <c r="AA346" s="13"/>
      <c r="AB346" s="13"/>
      <c r="AC346" s="15">
        <v>7</v>
      </c>
      <c r="AD346" s="9"/>
      <c r="AE346"/>
    </row>
    <row r="347" spans="1:31" s="1" customFormat="1" ht="12" customHeight="1" x14ac:dyDescent="0.15">
      <c r="A347" s="58"/>
      <c r="B347" s="55"/>
      <c r="C347" s="229"/>
      <c r="D347" s="232"/>
      <c r="E347" s="211"/>
      <c r="F347" s="235"/>
      <c r="G347" s="208"/>
      <c r="H347" s="211"/>
      <c r="I347" s="214"/>
      <c r="J347" s="221"/>
      <c r="K347" s="224"/>
      <c r="L347" s="227"/>
      <c r="M347" s="224"/>
      <c r="N347" s="198"/>
      <c r="O347" s="208"/>
      <c r="P347" s="211"/>
      <c r="Q347" s="214"/>
      <c r="R347" s="202"/>
      <c r="S347" s="204"/>
      <c r="T347" s="198"/>
      <c r="U347" s="198"/>
      <c r="V347" s="202"/>
      <c r="W347" s="32">
        <v>4</v>
      </c>
      <c r="X347" s="33"/>
      <c r="Y347" s="31">
        <v>5</v>
      </c>
      <c r="Z347" s="67"/>
      <c r="AA347" s="67"/>
      <c r="AB347" s="67"/>
      <c r="AC347" s="31"/>
      <c r="AD347" s="69"/>
      <c r="AE347"/>
    </row>
    <row r="348" spans="1:31" s="1" customFormat="1" ht="12" customHeight="1" thickBot="1" x14ac:dyDescent="0.2">
      <c r="A348" s="58">
        <v>14</v>
      </c>
      <c r="B348" s="55"/>
      <c r="C348" s="228" t="s">
        <v>39</v>
      </c>
      <c r="D348" s="231" t="str">
        <f ca="1">IF(A349="","",IF(INDIRECT("入力シート!H"&amp;(A350))="","",IF(INDIRECT("入力シート!H"&amp;(A350))&lt;43586,4,5)))</f>
        <v/>
      </c>
      <c r="E348" s="209" t="str">
        <f ca="1">IF(A349="","",IF(INDIRECT("入力シート!H"&amp;(A350))="","",INDIRECT("入力シート!H"&amp;(A350))))</f>
        <v/>
      </c>
      <c r="F348" s="233" t="str">
        <f ca="1">IF(A349="","",IF(INDIRECT("入力シート!H"&amp;(A350))="","",INDIRECT("入力シート!H"&amp;(A350))))</f>
        <v/>
      </c>
      <c r="G348" s="207" t="str">
        <f ca="1">IF(A349="","",IF(INDIRECT("入力シート!I"&amp;(A350))="","",IF(INDIRECT("入力シート!I"&amp;(A350))&lt;43586,4,5)))</f>
        <v/>
      </c>
      <c r="H348" s="209" t="str">
        <f ca="1">IF(A349="","",IF(INDIRECT("入力シート!I"&amp;(A350))="","",INDIRECT("入力シート!I"&amp;(A350))))</f>
        <v/>
      </c>
      <c r="I348" s="212" t="str">
        <f ca="1">IF(A349="","",IF(INDIRECT("入力シート!I"&amp;(A350))="","",INDIRECT("入力シート!I"&amp;(A350))))</f>
        <v/>
      </c>
      <c r="J348" s="219" t="str">
        <f ca="1">IF(A349="","",IF(INDIRECT("入力シート!I"&amp;(A350))="","",INDIRECT("入力シート!I"&amp;(A350))))</f>
        <v/>
      </c>
      <c r="K348" s="222" t="str">
        <f t="shared" ref="K348" ca="1" si="59">IF(A349="","",IF(INDIRECT("入力シート!J"&amp;(A350))="","",INDIRECT("入力シート!J"&amp;(A350))))</f>
        <v/>
      </c>
      <c r="L348" s="225" t="str">
        <f ca="1">IF(A349="","",
IFERROR(IF(INDIRECT("入力シート!K"&amp;(A350))="","",
IF(INDIRECT("入力シート!K"&amp;(A350))&gt;159,"G",
IF(INDIRECT("入力シート!K"&amp;(A350))&gt;149,"F",
IF(INDIRECT("入力シート!K"&amp;(A350))&gt;139,"E",
IF(INDIRECT("入力シート!K"&amp;(A350))&gt;129,"D",
IF(INDIRECT("入力シート!K"&amp;(A350))&gt;119,"C",
IF(INDIRECT("入力シート!K"&amp;(A350))&gt;109,"B",
IF(INDIRECT("入力シート!K"&amp;(A350))&gt;99,"A",
"")))))))),""))</f>
        <v/>
      </c>
      <c r="M348" s="222" t="str">
        <f ca="1">IF(A349="","",
IFERROR(IF(INDIRECT("入力シート!K"&amp;(A350))="","",
IF(INDIRECT("入力シート!K"&amp;(A350))&gt;99,MOD(INDIRECT("入力シート!K"&amp;(A350)),10),INDIRECT("入力シート!K"&amp;(A350)))),""))</f>
        <v/>
      </c>
      <c r="N348" s="196" t="str">
        <f ca="1">IF(A349="","",IF(INDIRECT("入力シート!L"&amp;(A350))="","",INDIRECT("入力シート!L"&amp;(A350))))</f>
        <v/>
      </c>
      <c r="O348" s="207" t="str">
        <f ca="1">IF(A349="","",IF(INDIRECT("入力シート!M"&amp;(A350))="","",IF(INDIRECT("入力シート!M"&amp;(A350))&lt;43586,4,5)))</f>
        <v/>
      </c>
      <c r="P348" s="209" t="str">
        <f ca="1">IF(A349="","",IF(INDIRECT("入力シート!M"&amp;(A350))="","",INDIRECT("入力シート!M"&amp;(A350))))</f>
        <v/>
      </c>
      <c r="Q348" s="212" t="str">
        <f ca="1">IF(A349="","",IF(INDIRECT("入力シート!M"&amp;(A350))="","",INDIRECT("入力シート!M"&amp;(A350))))</f>
        <v/>
      </c>
      <c r="R348" s="215" t="str">
        <f ca="1">IF(A349="","",IF(INDIRECT("入力シート!N"&amp;(A350))="","",INDIRECT("入力シート!N"&amp;(A350))))</f>
        <v/>
      </c>
      <c r="S348" s="217" t="str">
        <f>IF(A349="","",IF(N348="","",SUM(N348,R348)))</f>
        <v/>
      </c>
      <c r="T348" s="196" t="str">
        <f ca="1">IF(A349="","",IF(N348="","",IF(INDIRECT("入力シート!O"&amp;(A350))="通常者",ROUNDDOWN(S348*10/1000,0),0)))</f>
        <v/>
      </c>
      <c r="U348" s="196" t="str">
        <f>IF(A349="","",IF(V348="","",IF(V348&gt;=1,"+",IF(V348=0," ","-"))))</f>
        <v/>
      </c>
      <c r="V348" s="199" t="str">
        <f>IF(A349="","",IF(AND(N350="",N348&gt;=1),T348,IF(N350="","",T348-T350)))</f>
        <v/>
      </c>
      <c r="W348" s="65">
        <v>1</v>
      </c>
      <c r="X348" s="12"/>
      <c r="Y348" s="65">
        <v>5</v>
      </c>
      <c r="Z348" s="8"/>
      <c r="AA348" s="8"/>
      <c r="AB348" s="8"/>
      <c r="AC348" s="65">
        <v>5</v>
      </c>
      <c r="AD348" s="16"/>
      <c r="AE348"/>
    </row>
    <row r="349" spans="1:31" s="1" customFormat="1" ht="12" customHeight="1" x14ac:dyDescent="0.15">
      <c r="A349" s="58" t="str">
        <f>A329</f>
        <v/>
      </c>
      <c r="B349" s="55"/>
      <c r="C349" s="229"/>
      <c r="D349" s="231"/>
      <c r="E349" s="210"/>
      <c r="F349" s="234"/>
      <c r="G349" s="207"/>
      <c r="H349" s="210"/>
      <c r="I349" s="213"/>
      <c r="J349" s="220"/>
      <c r="K349" s="223"/>
      <c r="L349" s="226"/>
      <c r="M349" s="223"/>
      <c r="N349" s="206"/>
      <c r="O349" s="207"/>
      <c r="P349" s="210"/>
      <c r="Q349" s="213"/>
      <c r="R349" s="216"/>
      <c r="S349" s="218"/>
      <c r="T349" s="197"/>
      <c r="U349" s="197"/>
      <c r="V349" s="200"/>
      <c r="W349" s="14">
        <v>2</v>
      </c>
      <c r="X349" s="13"/>
      <c r="Y349" s="13">
        <v>5</v>
      </c>
      <c r="Z349" s="13"/>
      <c r="AA349" s="13"/>
      <c r="AB349" s="13"/>
      <c r="AC349" s="15">
        <v>6</v>
      </c>
      <c r="AD349" s="9"/>
      <c r="AE349"/>
    </row>
    <row r="350" spans="1:31" s="1" customFormat="1" ht="12" customHeight="1" thickBot="1" x14ac:dyDescent="0.2">
      <c r="A350" s="58" t="str">
        <f>IF(A349="","",SUM(A348:A349))</f>
        <v/>
      </c>
      <c r="B350" s="55"/>
      <c r="C350" s="229"/>
      <c r="D350" s="231"/>
      <c r="E350" s="210"/>
      <c r="F350" s="234"/>
      <c r="G350" s="207"/>
      <c r="H350" s="210"/>
      <c r="I350" s="213"/>
      <c r="J350" s="220"/>
      <c r="K350" s="223"/>
      <c r="L350" s="226"/>
      <c r="M350" s="223"/>
      <c r="N350" s="197" t="str">
        <f ca="1">IF(A349="","",IF(INDIRECT("入力シート!P"&amp;(A350))="","",INDIRECT("入力シート!P"&amp;(A350))))</f>
        <v/>
      </c>
      <c r="O350" s="207"/>
      <c r="P350" s="210"/>
      <c r="Q350" s="213"/>
      <c r="R350" s="201" t="str">
        <f ca="1">IF(A349="","",IF(INDIRECT("入力シート!Q"&amp;(A350))="","",INDIRECT("入力シート!Q"&amp;(A350))))</f>
        <v/>
      </c>
      <c r="S350" s="203" t="str">
        <f>IF(A349="","",IF(N350="","",SUM(N350,R350)))</f>
        <v/>
      </c>
      <c r="T350" s="205" t="str">
        <f ca="1">IF(A349="","",IF(N350="","",IF(INDIRECT("入力シート!R"&amp;(A350))="通常者",ROUNDDOWN(S350*10/1000,0),0)))</f>
        <v/>
      </c>
      <c r="U350" s="197"/>
      <c r="V350" s="201"/>
      <c r="W350" s="14">
        <v>3</v>
      </c>
      <c r="X350" s="13"/>
      <c r="Y350" s="13">
        <v>5</v>
      </c>
      <c r="Z350" s="13"/>
      <c r="AA350" s="13"/>
      <c r="AB350" s="13"/>
      <c r="AC350" s="15">
        <v>7</v>
      </c>
      <c r="AD350" s="9"/>
      <c r="AE350"/>
    </row>
    <row r="351" spans="1:31" s="1" customFormat="1" ht="12" customHeight="1" x14ac:dyDescent="0.15">
      <c r="A351" s="58"/>
      <c r="B351" s="55"/>
      <c r="C351" s="230"/>
      <c r="D351" s="232"/>
      <c r="E351" s="211"/>
      <c r="F351" s="235"/>
      <c r="G351" s="208"/>
      <c r="H351" s="211"/>
      <c r="I351" s="214"/>
      <c r="J351" s="221"/>
      <c r="K351" s="224"/>
      <c r="L351" s="227"/>
      <c r="M351" s="224"/>
      <c r="N351" s="198"/>
      <c r="O351" s="208"/>
      <c r="P351" s="211"/>
      <c r="Q351" s="214"/>
      <c r="R351" s="202"/>
      <c r="S351" s="204"/>
      <c r="T351" s="198"/>
      <c r="U351" s="198"/>
      <c r="V351" s="202"/>
      <c r="W351" s="7">
        <v>4</v>
      </c>
      <c r="X351" s="10"/>
      <c r="Y351" s="6">
        <v>5</v>
      </c>
      <c r="Z351" s="68"/>
      <c r="AA351" s="68"/>
      <c r="AB351" s="68"/>
      <c r="AC351" s="6"/>
      <c r="AD351" s="70"/>
      <c r="AE351"/>
    </row>
    <row r="352" spans="1:31" s="1" customFormat="1" ht="12" customHeight="1" thickBot="1" x14ac:dyDescent="0.2">
      <c r="A352" s="58">
        <v>15</v>
      </c>
      <c r="B352" s="55"/>
      <c r="C352" s="228" t="s">
        <v>46</v>
      </c>
      <c r="D352" s="231" t="str">
        <f ca="1">IF(A353="","",IF(INDIRECT("入力シート!H"&amp;(A354))="","",IF(INDIRECT("入力シート!H"&amp;(A354))&lt;43586,4,5)))</f>
        <v/>
      </c>
      <c r="E352" s="209" t="str">
        <f ca="1">IF(A353="","",IF(INDIRECT("入力シート!H"&amp;(A354))="","",INDIRECT("入力シート!H"&amp;(A354))))</f>
        <v/>
      </c>
      <c r="F352" s="233" t="str">
        <f ca="1">IF(A353="","",IF(INDIRECT("入力シート!H"&amp;(A354))="","",INDIRECT("入力シート!H"&amp;(A354))))</f>
        <v/>
      </c>
      <c r="G352" s="207" t="str">
        <f ca="1">IF(A353="","",IF(INDIRECT("入力シート!I"&amp;(A354))="","",IF(INDIRECT("入力シート!I"&amp;(A354))&lt;43586,4,5)))</f>
        <v/>
      </c>
      <c r="H352" s="209" t="str">
        <f ca="1">IF(A353="","",IF(INDIRECT("入力シート!I"&amp;(A354))="","",INDIRECT("入力シート!I"&amp;(A354))))</f>
        <v/>
      </c>
      <c r="I352" s="212" t="str">
        <f ca="1">IF(A353="","",IF(INDIRECT("入力シート!I"&amp;(A354))="","",INDIRECT("入力シート!I"&amp;(A354))))</f>
        <v/>
      </c>
      <c r="J352" s="219" t="str">
        <f ca="1">IF(A353="","",IF(INDIRECT("入力シート!I"&amp;(A354))="","",INDIRECT("入力シート!I"&amp;(A354))))</f>
        <v/>
      </c>
      <c r="K352" s="222" t="str">
        <f t="shared" ref="K352" ca="1" si="60">IF(A353="","",IF(INDIRECT("入力シート!J"&amp;(A354))="","",INDIRECT("入力シート!J"&amp;(A354))))</f>
        <v/>
      </c>
      <c r="L352" s="225" t="str">
        <f ca="1">IF(A353="","",
IFERROR(IF(INDIRECT("入力シート!K"&amp;(A354))="","",
IF(INDIRECT("入力シート!K"&amp;(A354))&gt;159,"G",
IF(INDIRECT("入力シート!K"&amp;(A354))&gt;149,"F",
IF(INDIRECT("入力シート!K"&amp;(A354))&gt;139,"E",
IF(INDIRECT("入力シート!K"&amp;(A354))&gt;129,"D",
IF(INDIRECT("入力シート!K"&amp;(A354))&gt;119,"C",
IF(INDIRECT("入力シート!K"&amp;(A354))&gt;109,"B",
IF(INDIRECT("入力シート!K"&amp;(A354))&gt;99,"A",
"")))))))),""))</f>
        <v/>
      </c>
      <c r="M352" s="222" t="str">
        <f ca="1">IF(A353="","",
IFERROR(IF(INDIRECT("入力シート!K"&amp;(A354))="","",
IF(INDIRECT("入力シート!K"&amp;(A354))&gt;99,MOD(INDIRECT("入力シート!K"&amp;(A354)),10),INDIRECT("入力シート!K"&amp;(A354)))),""))</f>
        <v/>
      </c>
      <c r="N352" s="196" t="str">
        <f ca="1">IF(A353="","",IF(INDIRECT("入力シート!L"&amp;(A354))="","",INDIRECT("入力シート!L"&amp;(A354))))</f>
        <v/>
      </c>
      <c r="O352" s="207" t="str">
        <f ca="1">IF(A353="","",IF(INDIRECT("入力シート!M"&amp;(A354))="","",IF(INDIRECT("入力シート!M"&amp;(A354))&lt;43586,4,5)))</f>
        <v/>
      </c>
      <c r="P352" s="209" t="str">
        <f ca="1">IF(A353="","",IF(INDIRECT("入力シート!M"&amp;(A354))="","",INDIRECT("入力シート!M"&amp;(A354))))</f>
        <v/>
      </c>
      <c r="Q352" s="212" t="str">
        <f ca="1">IF(A353="","",IF(INDIRECT("入力シート!M"&amp;(A354))="","",INDIRECT("入力シート!M"&amp;(A354))))</f>
        <v/>
      </c>
      <c r="R352" s="215" t="str">
        <f ca="1">IF(A353="","",IF(INDIRECT("入力シート!N"&amp;(A354))="","",INDIRECT("入力シート!N"&amp;(A354))))</f>
        <v/>
      </c>
      <c r="S352" s="217" t="str">
        <f>IF(A353="","",IF(N352="","",SUM(N352,R352)))</f>
        <v/>
      </c>
      <c r="T352" s="196" t="str">
        <f ca="1">IF(A353="","",IF(N352="","",IF(INDIRECT("入力シート!O"&amp;(A354))="通常者",ROUNDDOWN(S352*10/1000,0),0)))</f>
        <v/>
      </c>
      <c r="U352" s="196" t="str">
        <f>IF(A353="","",IF(V352="","",IF(V352&gt;=1,"+",IF(V352=0," ","-"))))</f>
        <v/>
      </c>
      <c r="V352" s="199" t="str">
        <f>IF(A353="","",IF(AND(N354="",N352&gt;=1),T352,IF(N354="","",T352-T354)))</f>
        <v/>
      </c>
      <c r="W352" s="3">
        <v>1</v>
      </c>
      <c r="X352" s="12"/>
      <c r="Y352" s="3">
        <v>5</v>
      </c>
      <c r="Z352" s="8"/>
      <c r="AA352" s="8"/>
      <c r="AB352" s="8"/>
      <c r="AC352" s="3">
        <v>5</v>
      </c>
      <c r="AD352" s="69"/>
      <c r="AE352"/>
    </row>
    <row r="353" spans="1:31" s="1" customFormat="1" ht="12" customHeight="1" x14ac:dyDescent="0.15">
      <c r="A353" s="58" t="str">
        <f>A329</f>
        <v/>
      </c>
      <c r="B353" s="55"/>
      <c r="C353" s="229"/>
      <c r="D353" s="231"/>
      <c r="E353" s="210"/>
      <c r="F353" s="234"/>
      <c r="G353" s="207"/>
      <c r="H353" s="210"/>
      <c r="I353" s="213"/>
      <c r="J353" s="220"/>
      <c r="K353" s="223"/>
      <c r="L353" s="226"/>
      <c r="M353" s="223"/>
      <c r="N353" s="206"/>
      <c r="O353" s="207"/>
      <c r="P353" s="210"/>
      <c r="Q353" s="213"/>
      <c r="R353" s="216"/>
      <c r="S353" s="218"/>
      <c r="T353" s="197"/>
      <c r="U353" s="197"/>
      <c r="V353" s="200"/>
      <c r="W353" s="14">
        <v>2</v>
      </c>
      <c r="X353" s="13"/>
      <c r="Y353" s="13">
        <v>5</v>
      </c>
      <c r="Z353" s="13"/>
      <c r="AA353" s="13"/>
      <c r="AB353" s="13"/>
      <c r="AC353" s="15">
        <v>6</v>
      </c>
      <c r="AD353" s="9"/>
      <c r="AE353"/>
    </row>
    <row r="354" spans="1:31" s="1" customFormat="1" ht="12" customHeight="1" thickBot="1" x14ac:dyDescent="0.2">
      <c r="A354" s="58" t="str">
        <f>IF(A353="","",SUM(A352:A353))</f>
        <v/>
      </c>
      <c r="B354" s="55"/>
      <c r="C354" s="229"/>
      <c r="D354" s="231"/>
      <c r="E354" s="210"/>
      <c r="F354" s="234"/>
      <c r="G354" s="207"/>
      <c r="H354" s="210"/>
      <c r="I354" s="213"/>
      <c r="J354" s="220"/>
      <c r="K354" s="223"/>
      <c r="L354" s="226"/>
      <c r="M354" s="223"/>
      <c r="N354" s="197" t="str">
        <f ca="1">IF(A353="","",IF(INDIRECT("入力シート!P"&amp;(A354))="","",INDIRECT("入力シート!P"&amp;(A354))))</f>
        <v/>
      </c>
      <c r="O354" s="207"/>
      <c r="P354" s="210"/>
      <c r="Q354" s="213"/>
      <c r="R354" s="201" t="str">
        <f ca="1">IF(A353="","",IF(INDIRECT("入力シート!Q"&amp;(A354))="","",INDIRECT("入力シート!Q"&amp;(A354))))</f>
        <v/>
      </c>
      <c r="S354" s="203" t="str">
        <f>IF(A353="","",IF(N354="","",SUM(N354,R354)))</f>
        <v/>
      </c>
      <c r="T354" s="205" t="str">
        <f ca="1">IF(A353="","",IF(N354="","",IF(INDIRECT("入力シート!R"&amp;(A354))="通常者",ROUNDDOWN(S354*10/1000,0),0)))</f>
        <v/>
      </c>
      <c r="U354" s="197"/>
      <c r="V354" s="201"/>
      <c r="W354" s="14">
        <v>3</v>
      </c>
      <c r="X354" s="13"/>
      <c r="Y354" s="13">
        <v>5</v>
      </c>
      <c r="Z354" s="13"/>
      <c r="AA354" s="13"/>
      <c r="AB354" s="13"/>
      <c r="AC354" s="15">
        <v>7</v>
      </c>
      <c r="AD354" s="9"/>
      <c r="AE354"/>
    </row>
    <row r="355" spans="1:31" s="1" customFormat="1" ht="12" customHeight="1" x14ac:dyDescent="0.15">
      <c r="A355" s="58"/>
      <c r="B355" s="55"/>
      <c r="C355" s="230"/>
      <c r="D355" s="232"/>
      <c r="E355" s="211"/>
      <c r="F355" s="235"/>
      <c r="G355" s="208"/>
      <c r="H355" s="211"/>
      <c r="I355" s="214"/>
      <c r="J355" s="221"/>
      <c r="K355" s="224"/>
      <c r="L355" s="227"/>
      <c r="M355" s="224"/>
      <c r="N355" s="198"/>
      <c r="O355" s="208"/>
      <c r="P355" s="211"/>
      <c r="Q355" s="214"/>
      <c r="R355" s="202"/>
      <c r="S355" s="204"/>
      <c r="T355" s="198"/>
      <c r="U355" s="198"/>
      <c r="V355" s="202"/>
      <c r="W355" s="7">
        <v>4</v>
      </c>
      <c r="X355" s="10"/>
      <c r="Y355" s="6">
        <v>5</v>
      </c>
      <c r="Z355" s="68"/>
      <c r="AA355" s="68"/>
      <c r="AB355" s="68"/>
      <c r="AC355" s="6"/>
      <c r="AD355" s="70"/>
      <c r="AE355"/>
    </row>
    <row r="356" spans="1:31" s="1" customFormat="1" ht="12" customHeight="1" thickBot="1" x14ac:dyDescent="0.2">
      <c r="A356" s="58">
        <v>16</v>
      </c>
      <c r="B356" s="55"/>
      <c r="C356" s="228" t="s">
        <v>40</v>
      </c>
      <c r="D356" s="231" t="str">
        <f ca="1">IF(A357="","",IF(INDIRECT("入力シート!H"&amp;(A358))="","",IF(INDIRECT("入力シート!H"&amp;(A358))&lt;43586,4,5)))</f>
        <v/>
      </c>
      <c r="E356" s="209" t="str">
        <f ca="1">IF(A357="","",IF(INDIRECT("入力シート!H"&amp;(A358))="","",INDIRECT("入力シート!H"&amp;(A358))))</f>
        <v/>
      </c>
      <c r="F356" s="233" t="str">
        <f ca="1">IF(A357="","",IF(INDIRECT("入力シート!H"&amp;(A358))="","",INDIRECT("入力シート!H"&amp;(A358))))</f>
        <v/>
      </c>
      <c r="G356" s="207" t="str">
        <f ca="1">IF(A357="","",IF(INDIRECT("入力シート!I"&amp;(A358))="","",IF(INDIRECT("入力シート!I"&amp;(A358))&lt;43586,4,5)))</f>
        <v/>
      </c>
      <c r="H356" s="209" t="str">
        <f ca="1">IF(A357="","",IF(INDIRECT("入力シート!I"&amp;(A358))="","",INDIRECT("入力シート!I"&amp;(A358))))</f>
        <v/>
      </c>
      <c r="I356" s="212" t="str">
        <f ca="1">IF(A357="","",IF(INDIRECT("入力シート!I"&amp;(A358))="","",INDIRECT("入力シート!I"&amp;(A358))))</f>
        <v/>
      </c>
      <c r="J356" s="219" t="str">
        <f ca="1">IF(A357="","",IF(INDIRECT("入力シート!I"&amp;(A358))="","",INDIRECT("入力シート!I"&amp;(A358))))</f>
        <v/>
      </c>
      <c r="K356" s="222" t="str">
        <f t="shared" ref="K356" ca="1" si="61">IF(A357="","",IF(INDIRECT("入力シート!J"&amp;(A358))="","",INDIRECT("入力シート!J"&amp;(A358))))</f>
        <v/>
      </c>
      <c r="L356" s="225" t="str">
        <f ca="1">IF(A357="","",
IFERROR(IF(INDIRECT("入力シート!K"&amp;(A358))="","",
IF(INDIRECT("入力シート!K"&amp;(A358))&gt;159,"G",
IF(INDIRECT("入力シート!K"&amp;(A358))&gt;149,"F",
IF(INDIRECT("入力シート!K"&amp;(A358))&gt;139,"E",
IF(INDIRECT("入力シート!K"&amp;(A358))&gt;129,"D",
IF(INDIRECT("入力シート!K"&amp;(A358))&gt;119,"C",
IF(INDIRECT("入力シート!K"&amp;(A358))&gt;109,"B",
IF(INDIRECT("入力シート!K"&amp;(A358))&gt;99,"A",
"")))))))),""))</f>
        <v/>
      </c>
      <c r="M356" s="222" t="str">
        <f ca="1">IF(A357="","",
IFERROR(IF(INDIRECT("入力シート!K"&amp;(A358))="","",
IF(INDIRECT("入力シート!K"&amp;(A358))&gt;99,MOD(INDIRECT("入力シート!K"&amp;(A358)),10),INDIRECT("入力シート!K"&amp;(A358)))),""))</f>
        <v/>
      </c>
      <c r="N356" s="196" t="str">
        <f ca="1">IF(A357="","",IF(INDIRECT("入力シート!L"&amp;(A358))="","",INDIRECT("入力シート!L"&amp;(A358))))</f>
        <v/>
      </c>
      <c r="O356" s="207" t="str">
        <f ca="1">IF(A357="","",IF(INDIRECT("入力シート!M"&amp;(A358))="","",IF(INDIRECT("入力シート!M"&amp;(A358))&lt;43586,4,5)))</f>
        <v/>
      </c>
      <c r="P356" s="209" t="str">
        <f ca="1">IF(A357="","",IF(INDIRECT("入力シート!M"&amp;(A358))="","",INDIRECT("入力シート!M"&amp;(A358))))</f>
        <v/>
      </c>
      <c r="Q356" s="212" t="str">
        <f ca="1">IF(A357="","",IF(INDIRECT("入力シート!M"&amp;(A358))="","",INDIRECT("入力シート!M"&amp;(A358))))</f>
        <v/>
      </c>
      <c r="R356" s="215" t="str">
        <f ca="1">IF(A357="","",IF(INDIRECT("入力シート!N"&amp;(A358))="","",INDIRECT("入力シート!N"&amp;(A358))))</f>
        <v/>
      </c>
      <c r="S356" s="217" t="str">
        <f>IF(A357="","",IF(N356="","",SUM(N356,R356)))</f>
        <v/>
      </c>
      <c r="T356" s="196" t="str">
        <f ca="1">IF(A357="","",IF(N356="","",IF(INDIRECT("入力シート!O"&amp;(A358))="通常者",ROUNDDOWN(S356*10/1000,0),0)))</f>
        <v/>
      </c>
      <c r="U356" s="196" t="str">
        <f>IF(A357="","",IF(V356="","",IF(V356&gt;=1,"+",IF(V356=0," ","-"))))</f>
        <v/>
      </c>
      <c r="V356" s="199" t="str">
        <f>IF(A357="","",IF(AND(N358="",N356&gt;=1),T356,IF(N358="","",T356-T358)))</f>
        <v/>
      </c>
      <c r="W356" s="3">
        <v>1</v>
      </c>
      <c r="X356" s="12"/>
      <c r="Y356" s="3">
        <v>5</v>
      </c>
      <c r="Z356" s="8"/>
      <c r="AA356" s="8"/>
      <c r="AB356" s="8"/>
      <c r="AC356" s="3">
        <v>5</v>
      </c>
      <c r="AD356" s="69"/>
      <c r="AE356"/>
    </row>
    <row r="357" spans="1:31" s="1" customFormat="1" ht="12" customHeight="1" x14ac:dyDescent="0.15">
      <c r="A357" s="58" t="str">
        <f>A329</f>
        <v/>
      </c>
      <c r="B357" s="55"/>
      <c r="C357" s="229"/>
      <c r="D357" s="231"/>
      <c r="E357" s="210"/>
      <c r="F357" s="234"/>
      <c r="G357" s="207"/>
      <c r="H357" s="210"/>
      <c r="I357" s="213"/>
      <c r="J357" s="220"/>
      <c r="K357" s="223"/>
      <c r="L357" s="226"/>
      <c r="M357" s="223"/>
      <c r="N357" s="206"/>
      <c r="O357" s="207"/>
      <c r="P357" s="210"/>
      <c r="Q357" s="213"/>
      <c r="R357" s="216"/>
      <c r="S357" s="218"/>
      <c r="T357" s="197"/>
      <c r="U357" s="197"/>
      <c r="V357" s="200"/>
      <c r="W357" s="14">
        <v>2</v>
      </c>
      <c r="X357" s="13"/>
      <c r="Y357" s="13">
        <v>5</v>
      </c>
      <c r="Z357" s="13"/>
      <c r="AA357" s="13"/>
      <c r="AB357" s="13"/>
      <c r="AC357" s="15">
        <v>6</v>
      </c>
      <c r="AD357" s="9"/>
      <c r="AE357"/>
    </row>
    <row r="358" spans="1:31" s="1" customFormat="1" ht="12" customHeight="1" thickBot="1" x14ac:dyDescent="0.2">
      <c r="A358" s="58" t="str">
        <f>IF(A357="","",SUM(A356:A357))</f>
        <v/>
      </c>
      <c r="B358" s="55"/>
      <c r="C358" s="229"/>
      <c r="D358" s="231"/>
      <c r="E358" s="210"/>
      <c r="F358" s="234"/>
      <c r="G358" s="207"/>
      <c r="H358" s="210"/>
      <c r="I358" s="213"/>
      <c r="J358" s="220"/>
      <c r="K358" s="223"/>
      <c r="L358" s="226"/>
      <c r="M358" s="223"/>
      <c r="N358" s="197" t="str">
        <f ca="1">IF(A357="","",IF(INDIRECT("入力シート!P"&amp;(A358))="","",INDIRECT("入力シート!P"&amp;(A358))))</f>
        <v/>
      </c>
      <c r="O358" s="207"/>
      <c r="P358" s="210"/>
      <c r="Q358" s="213"/>
      <c r="R358" s="201" t="str">
        <f ca="1">IF(A357="","",IF(INDIRECT("入力シート!Q"&amp;(A358))="","",INDIRECT("入力シート!Q"&amp;(A358))))</f>
        <v/>
      </c>
      <c r="S358" s="203" t="str">
        <f>IF(A357="","",IF(N358="","",SUM(N358,R358)))</f>
        <v/>
      </c>
      <c r="T358" s="205" t="str">
        <f ca="1">IF(A357="","",IF(N358="","",IF(INDIRECT("入力シート!R"&amp;(A358))="通常者",ROUNDDOWN(S358*10/1000,0),0)))</f>
        <v/>
      </c>
      <c r="U358" s="197"/>
      <c r="V358" s="201"/>
      <c r="W358" s="14">
        <v>3</v>
      </c>
      <c r="X358" s="13"/>
      <c r="Y358" s="13">
        <v>5</v>
      </c>
      <c r="Z358" s="13"/>
      <c r="AA358" s="13"/>
      <c r="AB358" s="13"/>
      <c r="AC358" s="15">
        <v>7</v>
      </c>
      <c r="AD358" s="9"/>
      <c r="AE358"/>
    </row>
    <row r="359" spans="1:31" s="1" customFormat="1" ht="12" customHeight="1" x14ac:dyDescent="0.15">
      <c r="A359" s="58"/>
      <c r="B359" s="55"/>
      <c r="C359" s="230"/>
      <c r="D359" s="232"/>
      <c r="E359" s="211"/>
      <c r="F359" s="235"/>
      <c r="G359" s="208"/>
      <c r="H359" s="211"/>
      <c r="I359" s="214"/>
      <c r="J359" s="221"/>
      <c r="K359" s="224"/>
      <c r="L359" s="227"/>
      <c r="M359" s="224"/>
      <c r="N359" s="198"/>
      <c r="O359" s="208"/>
      <c r="P359" s="211"/>
      <c r="Q359" s="214"/>
      <c r="R359" s="202"/>
      <c r="S359" s="204"/>
      <c r="T359" s="198"/>
      <c r="U359" s="198"/>
      <c r="V359" s="202"/>
      <c r="W359" s="7">
        <v>4</v>
      </c>
      <c r="X359" s="10"/>
      <c r="Y359" s="6">
        <v>5</v>
      </c>
      <c r="Z359" s="68"/>
      <c r="AA359" s="68"/>
      <c r="AB359" s="68"/>
      <c r="AC359" s="6"/>
      <c r="AD359" s="70"/>
      <c r="AE359"/>
    </row>
    <row r="360" spans="1:31" s="1" customFormat="1" ht="12" customHeight="1" thickBot="1" x14ac:dyDescent="0.2">
      <c r="A360" s="58">
        <v>17</v>
      </c>
      <c r="B360" s="55"/>
      <c r="C360" s="228" t="s">
        <v>41</v>
      </c>
      <c r="D360" s="231" t="str">
        <f ca="1">IF(A361="","",IF(INDIRECT("入力シート!H"&amp;(A362))="","",IF(INDIRECT("入力シート!H"&amp;(A362))&lt;43586,4,5)))</f>
        <v/>
      </c>
      <c r="E360" s="209" t="str">
        <f ca="1">IF(A361="","",IF(INDIRECT("入力シート!H"&amp;(A362))="","",INDIRECT("入力シート!H"&amp;(A362))))</f>
        <v/>
      </c>
      <c r="F360" s="233" t="str">
        <f ca="1">IF(A361="","",IF(INDIRECT("入力シート!H"&amp;(A362))="","",INDIRECT("入力シート!H"&amp;(A362))))</f>
        <v/>
      </c>
      <c r="G360" s="207" t="str">
        <f ca="1">IF(A361="","",IF(INDIRECT("入力シート!I"&amp;(A362))="","",IF(INDIRECT("入力シート!I"&amp;(A362))&lt;43586,4,5)))</f>
        <v/>
      </c>
      <c r="H360" s="209" t="str">
        <f ca="1">IF(A361="","",IF(INDIRECT("入力シート!I"&amp;(A362))="","",INDIRECT("入力シート!I"&amp;(A362))))</f>
        <v/>
      </c>
      <c r="I360" s="212" t="str">
        <f ca="1">IF(A361="","",IF(INDIRECT("入力シート!I"&amp;(A362))="","",INDIRECT("入力シート!I"&amp;(A362))))</f>
        <v/>
      </c>
      <c r="J360" s="219" t="str">
        <f ca="1">IF(A361="","",IF(INDIRECT("入力シート!I"&amp;(A362))="","",INDIRECT("入力シート!I"&amp;(A362))))</f>
        <v/>
      </c>
      <c r="K360" s="222" t="str">
        <f t="shared" ref="K360" ca="1" si="62">IF(A361="","",IF(INDIRECT("入力シート!J"&amp;(A362))="","",INDIRECT("入力シート!J"&amp;(A362))))</f>
        <v/>
      </c>
      <c r="L360" s="225" t="str">
        <f ca="1">IF(A361="","",
IFERROR(IF(INDIRECT("入力シート!K"&amp;(A362))="","",
IF(INDIRECT("入力シート!K"&amp;(A362))&gt;159,"G",
IF(INDIRECT("入力シート!K"&amp;(A362))&gt;149,"F",
IF(INDIRECT("入力シート!K"&amp;(A362))&gt;139,"E",
IF(INDIRECT("入力シート!K"&amp;(A362))&gt;129,"D",
IF(INDIRECT("入力シート!K"&amp;(A362))&gt;119,"C",
IF(INDIRECT("入力シート!K"&amp;(A362))&gt;109,"B",
IF(INDIRECT("入力シート!K"&amp;(A362))&gt;99,"A",
"")))))))),""))</f>
        <v/>
      </c>
      <c r="M360" s="222" t="str">
        <f ca="1">IF(A361="","",
IFERROR(IF(INDIRECT("入力シート!K"&amp;(A362))="","",
IF(INDIRECT("入力シート!K"&amp;(A362))&gt;99,MOD(INDIRECT("入力シート!K"&amp;(A362)),10),INDIRECT("入力シート!K"&amp;(A362)))),""))</f>
        <v/>
      </c>
      <c r="N360" s="196" t="str">
        <f ca="1">IF(A361="","",IF(INDIRECT("入力シート!L"&amp;(A362))="","",INDIRECT("入力シート!L"&amp;(A362))))</f>
        <v/>
      </c>
      <c r="O360" s="207" t="str">
        <f ca="1">IF(A361="","",IF(INDIRECT("入力シート!M"&amp;(A362))="","",IF(INDIRECT("入力シート!M"&amp;(A362))&lt;43586,4,5)))</f>
        <v/>
      </c>
      <c r="P360" s="209" t="str">
        <f ca="1">IF(A361="","",IF(INDIRECT("入力シート!M"&amp;(A362))="","",INDIRECT("入力シート!M"&amp;(A362))))</f>
        <v/>
      </c>
      <c r="Q360" s="212" t="str">
        <f ca="1">IF(A361="","",IF(INDIRECT("入力シート!M"&amp;(A362))="","",INDIRECT("入力シート!M"&amp;(A362))))</f>
        <v/>
      </c>
      <c r="R360" s="215" t="str">
        <f ca="1">IF(A361="","",IF(INDIRECT("入力シート!N"&amp;(A362))="","",INDIRECT("入力シート!N"&amp;(A362))))</f>
        <v/>
      </c>
      <c r="S360" s="217" t="str">
        <f>IF(A361="","",IF(N360="","",SUM(N360,R360)))</f>
        <v/>
      </c>
      <c r="T360" s="196" t="str">
        <f ca="1">IF(A361="","",IF(N360="","",IF(INDIRECT("入力シート!O"&amp;(A362))="通常者",ROUNDDOWN(S360*10/1000,0),0)))</f>
        <v/>
      </c>
      <c r="U360" s="196" t="str">
        <f>IF(A361="","",IF(V360="","",IF(V360&gt;=1,"+",IF(V360=0," ","-"))))</f>
        <v/>
      </c>
      <c r="V360" s="199" t="str">
        <f>IF(A361="","",IF(AND(N362="",N360&gt;=1),T360,IF(N362="","",T360-T362)))</f>
        <v/>
      </c>
      <c r="W360" s="3">
        <v>1</v>
      </c>
      <c r="X360" s="12"/>
      <c r="Y360" s="3">
        <v>5</v>
      </c>
      <c r="Z360" s="8"/>
      <c r="AA360" s="8"/>
      <c r="AB360" s="8"/>
      <c r="AC360" s="3">
        <v>5</v>
      </c>
      <c r="AD360" s="69"/>
      <c r="AE360"/>
    </row>
    <row r="361" spans="1:31" s="1" customFormat="1" ht="12" customHeight="1" x14ac:dyDescent="0.15">
      <c r="A361" s="58" t="str">
        <f>A329</f>
        <v/>
      </c>
      <c r="B361" s="55"/>
      <c r="C361" s="229"/>
      <c r="D361" s="231"/>
      <c r="E361" s="210"/>
      <c r="F361" s="234"/>
      <c r="G361" s="207"/>
      <c r="H361" s="210"/>
      <c r="I361" s="213"/>
      <c r="J361" s="220"/>
      <c r="K361" s="223"/>
      <c r="L361" s="226"/>
      <c r="M361" s="223"/>
      <c r="N361" s="206"/>
      <c r="O361" s="207"/>
      <c r="P361" s="210"/>
      <c r="Q361" s="213"/>
      <c r="R361" s="216"/>
      <c r="S361" s="218"/>
      <c r="T361" s="197"/>
      <c r="U361" s="197"/>
      <c r="V361" s="200"/>
      <c r="W361" s="14">
        <v>2</v>
      </c>
      <c r="X361" s="13"/>
      <c r="Y361" s="13">
        <v>5</v>
      </c>
      <c r="Z361" s="13"/>
      <c r="AA361" s="13"/>
      <c r="AB361" s="13"/>
      <c r="AC361" s="15">
        <v>6</v>
      </c>
      <c r="AD361" s="9"/>
      <c r="AE361"/>
    </row>
    <row r="362" spans="1:31" s="1" customFormat="1" ht="12" customHeight="1" thickBot="1" x14ac:dyDescent="0.2">
      <c r="A362" s="58" t="str">
        <f>IF(A361="","",SUM(A360:A361))</f>
        <v/>
      </c>
      <c r="B362" s="55"/>
      <c r="C362" s="229"/>
      <c r="D362" s="231"/>
      <c r="E362" s="210"/>
      <c r="F362" s="234"/>
      <c r="G362" s="207"/>
      <c r="H362" s="210"/>
      <c r="I362" s="213"/>
      <c r="J362" s="220"/>
      <c r="K362" s="223"/>
      <c r="L362" s="226"/>
      <c r="M362" s="223"/>
      <c r="N362" s="197" t="str">
        <f ca="1">IF(A361="","",IF(INDIRECT("入力シート!P"&amp;(A362))="","",INDIRECT("入力シート!P"&amp;(A362))))</f>
        <v/>
      </c>
      <c r="O362" s="207"/>
      <c r="P362" s="210"/>
      <c r="Q362" s="213"/>
      <c r="R362" s="201" t="str">
        <f ca="1">IF(A361="","",IF(INDIRECT("入力シート!Q"&amp;(A362))="","",INDIRECT("入力シート!Q"&amp;(A362))))</f>
        <v/>
      </c>
      <c r="S362" s="203" t="str">
        <f>IF(A361="","",IF(N362="","",SUM(N362,R362)))</f>
        <v/>
      </c>
      <c r="T362" s="205" t="str">
        <f ca="1">IF(A361="","",IF(N362="","",IF(INDIRECT("入力シート!R"&amp;(A362))="通常者",ROUNDDOWN(S362*10/1000,0),0)))</f>
        <v/>
      </c>
      <c r="U362" s="197"/>
      <c r="V362" s="201"/>
      <c r="W362" s="14">
        <v>3</v>
      </c>
      <c r="X362" s="13"/>
      <c r="Y362" s="13">
        <v>5</v>
      </c>
      <c r="Z362" s="13"/>
      <c r="AA362" s="13"/>
      <c r="AB362" s="13"/>
      <c r="AC362" s="15">
        <v>7</v>
      </c>
      <c r="AD362" s="9"/>
      <c r="AE362"/>
    </row>
    <row r="363" spans="1:31" s="1" customFormat="1" ht="12" customHeight="1" x14ac:dyDescent="0.15">
      <c r="A363" s="58"/>
      <c r="B363" s="55"/>
      <c r="C363" s="230"/>
      <c r="D363" s="232"/>
      <c r="E363" s="211"/>
      <c r="F363" s="235"/>
      <c r="G363" s="208"/>
      <c r="H363" s="211"/>
      <c r="I363" s="214"/>
      <c r="J363" s="221"/>
      <c r="K363" s="224"/>
      <c r="L363" s="227"/>
      <c r="M363" s="224"/>
      <c r="N363" s="198"/>
      <c r="O363" s="208"/>
      <c r="P363" s="211"/>
      <c r="Q363" s="214"/>
      <c r="R363" s="202"/>
      <c r="S363" s="204"/>
      <c r="T363" s="198"/>
      <c r="U363" s="198"/>
      <c r="V363" s="202"/>
      <c r="W363" s="7">
        <v>4</v>
      </c>
      <c r="X363" s="10"/>
      <c r="Y363" s="6">
        <v>5</v>
      </c>
      <c r="Z363" s="68"/>
      <c r="AA363" s="68"/>
      <c r="AB363" s="68"/>
      <c r="AC363" s="6"/>
      <c r="AD363" s="70"/>
      <c r="AE363"/>
    </row>
    <row r="364" spans="1:31" s="1" customFormat="1" ht="12" customHeight="1" thickBot="1" x14ac:dyDescent="0.2">
      <c r="A364" s="58">
        <v>18</v>
      </c>
      <c r="B364" s="55"/>
      <c r="C364" s="228" t="s">
        <v>42</v>
      </c>
      <c r="D364" s="231" t="str">
        <f ca="1">IF(A365="","",IF(INDIRECT("入力シート!H"&amp;(A366))="","",IF(INDIRECT("入力シート!H"&amp;(A366))&lt;43586,4,5)))</f>
        <v/>
      </c>
      <c r="E364" s="209" t="str">
        <f ca="1">IF(A365="","",IF(INDIRECT("入力シート!H"&amp;(A366))="","",INDIRECT("入力シート!H"&amp;(A366))))</f>
        <v/>
      </c>
      <c r="F364" s="233" t="str">
        <f ca="1">IF(A365="","",IF(INDIRECT("入力シート!H"&amp;(A366))="","",INDIRECT("入力シート!H"&amp;(A366))))</f>
        <v/>
      </c>
      <c r="G364" s="207" t="str">
        <f ca="1">IF(A365="","",IF(INDIRECT("入力シート!I"&amp;(A366))="","",IF(INDIRECT("入力シート!I"&amp;(A366))&lt;43586,4,5)))</f>
        <v/>
      </c>
      <c r="H364" s="209" t="str">
        <f ca="1">IF(A365="","",IF(INDIRECT("入力シート!I"&amp;(A366))="","",INDIRECT("入力シート!I"&amp;(A366))))</f>
        <v/>
      </c>
      <c r="I364" s="212" t="str">
        <f ca="1">IF(A365="","",IF(INDIRECT("入力シート!I"&amp;(A366))="","",INDIRECT("入力シート!I"&amp;(A366))))</f>
        <v/>
      </c>
      <c r="J364" s="219" t="str">
        <f ca="1">IF(A365="","",IF(INDIRECT("入力シート!I"&amp;(A366))="","",INDIRECT("入力シート!I"&amp;(A366))))</f>
        <v/>
      </c>
      <c r="K364" s="222" t="str">
        <f t="shared" ref="K364" ca="1" si="63">IF(A365="","",IF(INDIRECT("入力シート!J"&amp;(A366))="","",INDIRECT("入力シート!J"&amp;(A366))))</f>
        <v/>
      </c>
      <c r="L364" s="225" t="str">
        <f ca="1">IF(A365="","",
IFERROR(IF(INDIRECT("入力シート!K"&amp;(A366))="","",
IF(INDIRECT("入力シート!K"&amp;(A366))&gt;159,"G",
IF(INDIRECT("入力シート!K"&amp;(A366))&gt;149,"F",
IF(INDIRECT("入力シート!K"&amp;(A366))&gt;139,"E",
IF(INDIRECT("入力シート!K"&amp;(A366))&gt;129,"D",
IF(INDIRECT("入力シート!K"&amp;(A366))&gt;119,"C",
IF(INDIRECT("入力シート!K"&amp;(A366))&gt;109,"B",
IF(INDIRECT("入力シート!K"&amp;(A366))&gt;99,"A",
"")))))))),""))</f>
        <v/>
      </c>
      <c r="M364" s="222" t="str">
        <f ca="1">IF(A365="","",
IFERROR(IF(INDIRECT("入力シート!K"&amp;(A366))="","",
IF(INDIRECT("入力シート!K"&amp;(A366))&gt;99,MOD(INDIRECT("入力シート!K"&amp;(A366)),10),INDIRECT("入力シート!K"&amp;(A366)))),""))</f>
        <v/>
      </c>
      <c r="N364" s="196" t="str">
        <f ca="1">IF(A365="","",IF(INDIRECT("入力シート!L"&amp;(A366))="","",INDIRECT("入力シート!L"&amp;(A366))))</f>
        <v/>
      </c>
      <c r="O364" s="207" t="str">
        <f ca="1">IF(A365="","",IF(INDIRECT("入力シート!M"&amp;(A366))="","",IF(INDIRECT("入力シート!M"&amp;(A366))&lt;43586,4,5)))</f>
        <v/>
      </c>
      <c r="P364" s="209" t="str">
        <f ca="1">IF(A365="","",IF(INDIRECT("入力シート!M"&amp;(A366))="","",INDIRECT("入力シート!M"&amp;(A366))))</f>
        <v/>
      </c>
      <c r="Q364" s="212" t="str">
        <f ca="1">IF(A365="","",IF(INDIRECT("入力シート!M"&amp;(A366))="","",INDIRECT("入力シート!M"&amp;(A366))))</f>
        <v/>
      </c>
      <c r="R364" s="215" t="str">
        <f ca="1">IF(A365="","",IF(INDIRECT("入力シート!N"&amp;(A366))="","",INDIRECT("入力シート!N"&amp;(A366))))</f>
        <v/>
      </c>
      <c r="S364" s="217" t="str">
        <f>IF(A365="","",IF(N364="","",SUM(N364,R364)))</f>
        <v/>
      </c>
      <c r="T364" s="196" t="str">
        <f ca="1">IF(A365="","",IF(N364="","",IF(INDIRECT("入力シート!O"&amp;(A366))="通常者",ROUNDDOWN(S364*10/1000,0),0)))</f>
        <v/>
      </c>
      <c r="U364" s="196" t="str">
        <f>IF(A365="","",IF(V364="","",IF(V364&gt;=1,"+",IF(V364=0," ","-"))))</f>
        <v/>
      </c>
      <c r="V364" s="199" t="str">
        <f>IF(A365="","",IF(AND(N366="",N364&gt;=1),T364,IF(N366="","",T364-T366)))</f>
        <v/>
      </c>
      <c r="W364" s="3">
        <v>1</v>
      </c>
      <c r="X364" s="12"/>
      <c r="Y364" s="3">
        <v>5</v>
      </c>
      <c r="Z364" s="8"/>
      <c r="AA364" s="8"/>
      <c r="AB364" s="8"/>
      <c r="AC364" s="3">
        <v>5</v>
      </c>
      <c r="AD364" s="69"/>
      <c r="AE364"/>
    </row>
    <row r="365" spans="1:31" s="1" customFormat="1" ht="12" customHeight="1" x14ac:dyDescent="0.15">
      <c r="A365" s="58" t="str">
        <f>A329</f>
        <v/>
      </c>
      <c r="B365" s="55"/>
      <c r="C365" s="229"/>
      <c r="D365" s="231"/>
      <c r="E365" s="210"/>
      <c r="F365" s="234"/>
      <c r="G365" s="207"/>
      <c r="H365" s="210"/>
      <c r="I365" s="213"/>
      <c r="J365" s="220"/>
      <c r="K365" s="223"/>
      <c r="L365" s="226"/>
      <c r="M365" s="223"/>
      <c r="N365" s="206"/>
      <c r="O365" s="207"/>
      <c r="P365" s="210"/>
      <c r="Q365" s="213"/>
      <c r="R365" s="216"/>
      <c r="S365" s="218"/>
      <c r="T365" s="197"/>
      <c r="U365" s="197"/>
      <c r="V365" s="200"/>
      <c r="W365" s="14">
        <v>2</v>
      </c>
      <c r="X365" s="13"/>
      <c r="Y365" s="13">
        <v>5</v>
      </c>
      <c r="Z365" s="13"/>
      <c r="AA365" s="13"/>
      <c r="AB365" s="13"/>
      <c r="AC365" s="15">
        <v>6</v>
      </c>
      <c r="AD365" s="9"/>
      <c r="AE365"/>
    </row>
    <row r="366" spans="1:31" s="1" customFormat="1" ht="12" customHeight="1" thickBot="1" x14ac:dyDescent="0.2">
      <c r="A366" s="58" t="str">
        <f>IF(A365="","",SUM(A364:A365))</f>
        <v/>
      </c>
      <c r="B366" s="55"/>
      <c r="C366" s="229"/>
      <c r="D366" s="231"/>
      <c r="E366" s="210"/>
      <c r="F366" s="234"/>
      <c r="G366" s="207"/>
      <c r="H366" s="210"/>
      <c r="I366" s="213"/>
      <c r="J366" s="220"/>
      <c r="K366" s="223"/>
      <c r="L366" s="226"/>
      <c r="M366" s="223"/>
      <c r="N366" s="197" t="str">
        <f ca="1">IF(A365="","",IF(INDIRECT("入力シート!P"&amp;(A366))="","",INDIRECT("入力シート!P"&amp;(A366))))</f>
        <v/>
      </c>
      <c r="O366" s="207"/>
      <c r="P366" s="210"/>
      <c r="Q366" s="213"/>
      <c r="R366" s="201" t="str">
        <f ca="1">IF(A365="","",IF(INDIRECT("入力シート!Q"&amp;(A366))="","",INDIRECT("入力シート!Q"&amp;(A366))))</f>
        <v/>
      </c>
      <c r="S366" s="203" t="str">
        <f>IF(A365="","",IF(N366="","",SUM(N366,R366)))</f>
        <v/>
      </c>
      <c r="T366" s="205" t="str">
        <f ca="1">IF(A365="","",IF(N366="","",IF(INDIRECT("入力シート!R"&amp;(A366))="通常者",ROUNDDOWN(S366*10/1000,0),0)))</f>
        <v/>
      </c>
      <c r="U366" s="197"/>
      <c r="V366" s="201"/>
      <c r="W366" s="14">
        <v>3</v>
      </c>
      <c r="X366" s="13"/>
      <c r="Y366" s="13">
        <v>5</v>
      </c>
      <c r="Z366" s="13"/>
      <c r="AA366" s="13"/>
      <c r="AB366" s="13"/>
      <c r="AC366" s="15">
        <v>7</v>
      </c>
      <c r="AD366" s="9"/>
      <c r="AE366"/>
    </row>
    <row r="367" spans="1:31" s="1" customFormat="1" ht="12" customHeight="1" x14ac:dyDescent="0.15">
      <c r="A367" s="58"/>
      <c r="B367" s="55"/>
      <c r="C367" s="230"/>
      <c r="D367" s="232"/>
      <c r="E367" s="211"/>
      <c r="F367" s="235"/>
      <c r="G367" s="208"/>
      <c r="H367" s="211"/>
      <c r="I367" s="214"/>
      <c r="J367" s="221"/>
      <c r="K367" s="224"/>
      <c r="L367" s="227"/>
      <c r="M367" s="224"/>
      <c r="N367" s="198"/>
      <c r="O367" s="208"/>
      <c r="P367" s="211"/>
      <c r="Q367" s="214"/>
      <c r="R367" s="202"/>
      <c r="S367" s="204"/>
      <c r="T367" s="198"/>
      <c r="U367" s="198"/>
      <c r="V367" s="202"/>
      <c r="W367" s="7">
        <v>4</v>
      </c>
      <c r="X367" s="10"/>
      <c r="Y367" s="6">
        <v>5</v>
      </c>
      <c r="Z367" s="68"/>
      <c r="AA367" s="68"/>
      <c r="AB367" s="68"/>
      <c r="AC367" s="6"/>
      <c r="AD367" s="70"/>
      <c r="AE367"/>
    </row>
    <row r="368" spans="1:31" s="1" customFormat="1" ht="12" customHeight="1" thickBot="1" x14ac:dyDescent="0.2">
      <c r="A368" s="58">
        <v>19</v>
      </c>
      <c r="B368" s="55"/>
      <c r="C368" s="228" t="s">
        <v>43</v>
      </c>
      <c r="D368" s="231" t="str">
        <f ca="1">IF(A369="","",IF(INDIRECT("入力シート!H"&amp;(A370))="","",IF(INDIRECT("入力シート!H"&amp;(A370))&lt;43586,4,5)))</f>
        <v/>
      </c>
      <c r="E368" s="209" t="str">
        <f ca="1">IF(A369="","",IF(INDIRECT("入力シート!H"&amp;(A370))="","",INDIRECT("入力シート!H"&amp;(A370))))</f>
        <v/>
      </c>
      <c r="F368" s="233" t="str">
        <f ca="1">IF(A369="","",IF(INDIRECT("入力シート!H"&amp;(A370))="","",INDIRECT("入力シート!H"&amp;(A370))))</f>
        <v/>
      </c>
      <c r="G368" s="207" t="str">
        <f ca="1">IF(A369="","",IF(INDIRECT("入力シート!I"&amp;(A370))="","",IF(INDIRECT("入力シート!I"&amp;(A370))&lt;43586,4,5)))</f>
        <v/>
      </c>
      <c r="H368" s="209" t="str">
        <f ca="1">IF(A369="","",IF(INDIRECT("入力シート!I"&amp;(A370))="","",INDIRECT("入力シート!I"&amp;(A370))))</f>
        <v/>
      </c>
      <c r="I368" s="212" t="str">
        <f ca="1">IF(A369="","",IF(INDIRECT("入力シート!I"&amp;(A370))="","",INDIRECT("入力シート!I"&amp;(A370))))</f>
        <v/>
      </c>
      <c r="J368" s="219" t="str">
        <f ca="1">IF(A369="","",IF(INDIRECT("入力シート!I"&amp;(A370))="","",INDIRECT("入力シート!I"&amp;(A370))))</f>
        <v/>
      </c>
      <c r="K368" s="222" t="str">
        <f t="shared" ref="K368" ca="1" si="64">IF(A369="","",IF(INDIRECT("入力シート!J"&amp;(A370))="","",INDIRECT("入力シート!J"&amp;(A370))))</f>
        <v/>
      </c>
      <c r="L368" s="225" t="str">
        <f ca="1">IF(A369="","",
IFERROR(IF(INDIRECT("入力シート!K"&amp;(A370))="","",
IF(INDIRECT("入力シート!K"&amp;(A370))&gt;159,"G",
IF(INDIRECT("入力シート!K"&amp;(A370))&gt;149,"F",
IF(INDIRECT("入力シート!K"&amp;(A370))&gt;139,"E",
IF(INDIRECT("入力シート!K"&amp;(A370))&gt;129,"D",
IF(INDIRECT("入力シート!K"&amp;(A370))&gt;119,"C",
IF(INDIRECT("入力シート!K"&amp;(A370))&gt;109,"B",
IF(INDIRECT("入力シート!K"&amp;(A370))&gt;99,"A",
"")))))))),""))</f>
        <v/>
      </c>
      <c r="M368" s="222" t="str">
        <f ca="1">IF(A369="","",
IFERROR(IF(INDIRECT("入力シート!K"&amp;(A370))="","",
IF(INDIRECT("入力シート!K"&amp;(A370))&gt;99,MOD(INDIRECT("入力シート!K"&amp;(A370)),10),INDIRECT("入力シート!K"&amp;(A370)))),""))</f>
        <v/>
      </c>
      <c r="N368" s="196" t="str">
        <f ca="1">IF(A369="","",IF(INDIRECT("入力シート!L"&amp;(A370))="","",INDIRECT("入力シート!L"&amp;(A370))))</f>
        <v/>
      </c>
      <c r="O368" s="207" t="str">
        <f ca="1">IF(A369="","",IF(INDIRECT("入力シート!M"&amp;(A370))="","",IF(INDIRECT("入力シート!M"&amp;(A370))&lt;43586,4,5)))</f>
        <v/>
      </c>
      <c r="P368" s="209" t="str">
        <f ca="1">IF(A369="","",IF(INDIRECT("入力シート!M"&amp;(A370))="","",INDIRECT("入力シート!M"&amp;(A370))))</f>
        <v/>
      </c>
      <c r="Q368" s="212" t="str">
        <f ca="1">IF(A369="","",IF(INDIRECT("入力シート!M"&amp;(A370))="","",INDIRECT("入力シート!M"&amp;(A370))))</f>
        <v/>
      </c>
      <c r="R368" s="215" t="str">
        <f ca="1">IF(A369="","",IF(INDIRECT("入力シート!N"&amp;(A370))="","",INDIRECT("入力シート!N"&amp;(A370))))</f>
        <v/>
      </c>
      <c r="S368" s="217" t="str">
        <f>IF(A369="","",IF(N368="","",SUM(N368,R368)))</f>
        <v/>
      </c>
      <c r="T368" s="196" t="str">
        <f ca="1">IF(A369="","",IF(N368="","",IF(INDIRECT("入力シート!O"&amp;(A370))="通常者",ROUNDDOWN(S368*10/1000,0),0)))</f>
        <v/>
      </c>
      <c r="U368" s="196" t="str">
        <f>IF(A369="","",IF(V368="","",IF(V368&gt;=1,"+",IF(V368=0," ","-"))))</f>
        <v/>
      </c>
      <c r="V368" s="199" t="str">
        <f>IF(A369="","",IF(AND(N370="",N368&gt;=1),T368,IF(N370="","",T368-T370)))</f>
        <v/>
      </c>
      <c r="W368" s="3">
        <v>1</v>
      </c>
      <c r="X368" s="12"/>
      <c r="Y368" s="3">
        <v>5</v>
      </c>
      <c r="Z368" s="8"/>
      <c r="AA368" s="8"/>
      <c r="AB368" s="8"/>
      <c r="AC368" s="3">
        <v>5</v>
      </c>
      <c r="AD368" s="69"/>
      <c r="AE368"/>
    </row>
    <row r="369" spans="1:31" s="1" customFormat="1" ht="12" customHeight="1" x14ac:dyDescent="0.15">
      <c r="A369" s="58" t="str">
        <f>A329</f>
        <v/>
      </c>
      <c r="B369" s="55"/>
      <c r="C369" s="229"/>
      <c r="D369" s="231"/>
      <c r="E369" s="210"/>
      <c r="F369" s="234"/>
      <c r="G369" s="207"/>
      <c r="H369" s="210"/>
      <c r="I369" s="213"/>
      <c r="J369" s="220"/>
      <c r="K369" s="223"/>
      <c r="L369" s="226"/>
      <c r="M369" s="223"/>
      <c r="N369" s="206"/>
      <c r="O369" s="207"/>
      <c r="P369" s="210"/>
      <c r="Q369" s="213"/>
      <c r="R369" s="216"/>
      <c r="S369" s="218"/>
      <c r="T369" s="197"/>
      <c r="U369" s="197"/>
      <c r="V369" s="200"/>
      <c r="W369" s="14">
        <v>2</v>
      </c>
      <c r="X369" s="13"/>
      <c r="Y369" s="13">
        <v>5</v>
      </c>
      <c r="Z369" s="13"/>
      <c r="AA369" s="13"/>
      <c r="AB369" s="13"/>
      <c r="AC369" s="15">
        <v>6</v>
      </c>
      <c r="AD369" s="9"/>
      <c r="AE369"/>
    </row>
    <row r="370" spans="1:31" s="1" customFormat="1" ht="12" customHeight="1" thickBot="1" x14ac:dyDescent="0.2">
      <c r="A370" s="58" t="str">
        <f>IF(A369="","",SUM(A368:A369))</f>
        <v/>
      </c>
      <c r="B370" s="55"/>
      <c r="C370" s="229"/>
      <c r="D370" s="231"/>
      <c r="E370" s="210"/>
      <c r="F370" s="234"/>
      <c r="G370" s="207"/>
      <c r="H370" s="210"/>
      <c r="I370" s="213"/>
      <c r="J370" s="220"/>
      <c r="K370" s="223"/>
      <c r="L370" s="226"/>
      <c r="M370" s="223"/>
      <c r="N370" s="197" t="str">
        <f ca="1">IF(A369="","",IF(INDIRECT("入力シート!P"&amp;(A370))="","",INDIRECT("入力シート!P"&amp;(A370))))</f>
        <v/>
      </c>
      <c r="O370" s="207"/>
      <c r="P370" s="210"/>
      <c r="Q370" s="213"/>
      <c r="R370" s="201" t="str">
        <f ca="1">IF(A369="","",IF(INDIRECT("入力シート!Q"&amp;(A370))="","",INDIRECT("入力シート!Q"&amp;(A370))))</f>
        <v/>
      </c>
      <c r="S370" s="203" t="str">
        <f>IF(A369="","",IF(N370="","",SUM(N370,R370)))</f>
        <v/>
      </c>
      <c r="T370" s="205" t="str">
        <f ca="1">IF(A369="","",IF(N370="","",IF(INDIRECT("入力シート!R"&amp;(A370))="通常者",ROUNDDOWN(S370*10/1000,0),0)))</f>
        <v/>
      </c>
      <c r="U370" s="197"/>
      <c r="V370" s="201"/>
      <c r="W370" s="14">
        <v>3</v>
      </c>
      <c r="X370" s="13"/>
      <c r="Y370" s="13">
        <v>5</v>
      </c>
      <c r="Z370" s="13"/>
      <c r="AA370" s="13"/>
      <c r="AB370" s="13"/>
      <c r="AC370" s="15">
        <v>7</v>
      </c>
      <c r="AD370" s="9"/>
      <c r="AE370"/>
    </row>
    <row r="371" spans="1:31" s="1" customFormat="1" ht="12" customHeight="1" x14ac:dyDescent="0.15">
      <c r="A371" s="58"/>
      <c r="B371" s="55"/>
      <c r="C371" s="230"/>
      <c r="D371" s="232"/>
      <c r="E371" s="211"/>
      <c r="F371" s="235"/>
      <c r="G371" s="208"/>
      <c r="H371" s="211"/>
      <c r="I371" s="214"/>
      <c r="J371" s="221"/>
      <c r="K371" s="224"/>
      <c r="L371" s="227"/>
      <c r="M371" s="224"/>
      <c r="N371" s="198"/>
      <c r="O371" s="208"/>
      <c r="P371" s="211"/>
      <c r="Q371" s="214"/>
      <c r="R371" s="202"/>
      <c r="S371" s="204"/>
      <c r="T371" s="198"/>
      <c r="U371" s="198"/>
      <c r="V371" s="202"/>
      <c r="W371" s="7">
        <v>4</v>
      </c>
      <c r="X371" s="10"/>
      <c r="Y371" s="6">
        <v>5</v>
      </c>
      <c r="Z371" s="68"/>
      <c r="AA371" s="68"/>
      <c r="AB371" s="68"/>
      <c r="AC371" s="6"/>
      <c r="AD371" s="70"/>
      <c r="AE371"/>
    </row>
    <row r="372" spans="1:31" s="1" customFormat="1" ht="12" customHeight="1" thickBot="1" x14ac:dyDescent="0.2">
      <c r="A372" s="58">
        <v>20</v>
      </c>
      <c r="B372" s="55"/>
      <c r="C372" s="228" t="s">
        <v>44</v>
      </c>
      <c r="D372" s="231" t="str">
        <f ca="1">IF(A373="","",IF(INDIRECT("入力シート!H"&amp;(A374))="","",IF(INDIRECT("入力シート!H"&amp;(A374))&lt;43586,4,5)))</f>
        <v/>
      </c>
      <c r="E372" s="209" t="str">
        <f ca="1">IF(A373="","",IF(INDIRECT("入力シート!H"&amp;(A374))="","",INDIRECT("入力シート!H"&amp;(A374))))</f>
        <v/>
      </c>
      <c r="F372" s="233" t="str">
        <f ca="1">IF(A373="","",IF(INDIRECT("入力シート!H"&amp;(A374))="","",INDIRECT("入力シート!H"&amp;(A374))))</f>
        <v/>
      </c>
      <c r="G372" s="207" t="str">
        <f ca="1">IF(A373="","",IF(INDIRECT("入力シート!I"&amp;(A374))="","",IF(INDIRECT("入力シート!I"&amp;(A374))&lt;43586,4,5)))</f>
        <v/>
      </c>
      <c r="H372" s="209" t="str">
        <f ca="1">IF(A373="","",IF(INDIRECT("入力シート!I"&amp;(A374))="","",INDIRECT("入力シート!I"&amp;(A374))))</f>
        <v/>
      </c>
      <c r="I372" s="212" t="str">
        <f ca="1">IF(A373="","",IF(INDIRECT("入力シート!I"&amp;(A374))="","",INDIRECT("入力シート!I"&amp;(A374))))</f>
        <v/>
      </c>
      <c r="J372" s="219" t="str">
        <f ca="1">IF(A373="","",IF(INDIRECT("入力シート!I"&amp;(A374))="","",INDIRECT("入力シート!I"&amp;(A374))))</f>
        <v/>
      </c>
      <c r="K372" s="222" t="str">
        <f t="shared" ref="K372" ca="1" si="65">IF(A373="","",IF(INDIRECT("入力シート!J"&amp;(A374))="","",INDIRECT("入力シート!J"&amp;(A374))))</f>
        <v/>
      </c>
      <c r="L372" s="225" t="str">
        <f ca="1">IF(A373="","",
IFERROR(IF(INDIRECT("入力シート!K"&amp;(A374))="","",
IF(INDIRECT("入力シート!K"&amp;(A374))&gt;159,"G",
IF(INDIRECT("入力シート!K"&amp;(A374))&gt;149,"F",
IF(INDIRECT("入力シート!K"&amp;(A374))&gt;139,"E",
IF(INDIRECT("入力シート!K"&amp;(A374))&gt;129,"D",
IF(INDIRECT("入力シート!K"&amp;(A374))&gt;119,"C",
IF(INDIRECT("入力シート!K"&amp;(A374))&gt;109,"B",
IF(INDIRECT("入力シート!K"&amp;(A374))&gt;99,"A",
"")))))))),""))</f>
        <v/>
      </c>
      <c r="M372" s="222" t="str">
        <f ca="1">IF(A373="","",
IFERROR(IF(INDIRECT("入力シート!K"&amp;(A374))="","",
IF(INDIRECT("入力シート!K"&amp;(A374))&gt;99,MOD(INDIRECT("入力シート!K"&amp;(A374)),10),INDIRECT("入力シート!K"&amp;(A374)))),""))</f>
        <v/>
      </c>
      <c r="N372" s="196" t="str">
        <f ca="1">IF(A373="","",IF(INDIRECT("入力シート!L"&amp;(A374))="","",INDIRECT("入力シート!L"&amp;(A374))))</f>
        <v/>
      </c>
      <c r="O372" s="207" t="str">
        <f ca="1">IF(A373="","",IF(INDIRECT("入力シート!M"&amp;(A374))="","",IF(INDIRECT("入力シート!M"&amp;(A374))&lt;43586,4,5)))</f>
        <v/>
      </c>
      <c r="P372" s="209" t="str">
        <f ca="1">IF(A373="","",IF(INDIRECT("入力シート!M"&amp;(A374))="","",INDIRECT("入力シート!M"&amp;(A374))))</f>
        <v/>
      </c>
      <c r="Q372" s="212" t="str">
        <f ca="1">IF(A373="","",IF(INDIRECT("入力シート!M"&amp;(A374))="","",INDIRECT("入力シート!M"&amp;(A374))))</f>
        <v/>
      </c>
      <c r="R372" s="215" t="str">
        <f ca="1">IF(A373="","",IF(INDIRECT("入力シート!N"&amp;(A374))="","",INDIRECT("入力シート!N"&amp;(A374))))</f>
        <v/>
      </c>
      <c r="S372" s="217" t="str">
        <f>IF(A373="","",IF(N372="","",SUM(N372,R372)))</f>
        <v/>
      </c>
      <c r="T372" s="196" t="str">
        <f ca="1">IF(A373="","",IF(N372="","",IF(INDIRECT("入力シート!O"&amp;(A374))="通常者",ROUNDDOWN(S372*10/1000,0),0)))</f>
        <v/>
      </c>
      <c r="U372" s="196" t="str">
        <f>IF(A373="","",IF(V372="","",IF(V372&gt;=1,"+",IF(V372=0," ","-"))))</f>
        <v/>
      </c>
      <c r="V372" s="199" t="str">
        <f>IF(A373="","",IF(AND(N374="",N372&gt;=1),T372,IF(N374="","",T372-T374)))</f>
        <v/>
      </c>
      <c r="W372" s="3">
        <v>1</v>
      </c>
      <c r="X372" s="12"/>
      <c r="Y372" s="3">
        <v>5</v>
      </c>
      <c r="Z372" s="8"/>
      <c r="AA372" s="8"/>
      <c r="AB372" s="8"/>
      <c r="AC372" s="3">
        <v>5</v>
      </c>
      <c r="AD372" s="69"/>
      <c r="AE372"/>
    </row>
    <row r="373" spans="1:31" s="1" customFormat="1" ht="12" customHeight="1" x14ac:dyDescent="0.15">
      <c r="A373" s="58" t="str">
        <f>A329</f>
        <v/>
      </c>
      <c r="B373" s="55"/>
      <c r="C373" s="229"/>
      <c r="D373" s="231"/>
      <c r="E373" s="210"/>
      <c r="F373" s="234"/>
      <c r="G373" s="207"/>
      <c r="H373" s="210"/>
      <c r="I373" s="213"/>
      <c r="J373" s="220"/>
      <c r="K373" s="223"/>
      <c r="L373" s="226"/>
      <c r="M373" s="223"/>
      <c r="N373" s="206"/>
      <c r="O373" s="207"/>
      <c r="P373" s="210"/>
      <c r="Q373" s="213"/>
      <c r="R373" s="216"/>
      <c r="S373" s="218"/>
      <c r="T373" s="197"/>
      <c r="U373" s="197"/>
      <c r="V373" s="200"/>
      <c r="W373" s="14">
        <v>2</v>
      </c>
      <c r="X373" s="13"/>
      <c r="Y373" s="13">
        <v>5</v>
      </c>
      <c r="Z373" s="13"/>
      <c r="AA373" s="13"/>
      <c r="AB373" s="13"/>
      <c r="AC373" s="15">
        <v>6</v>
      </c>
      <c r="AD373" s="9"/>
      <c r="AE373"/>
    </row>
    <row r="374" spans="1:31" s="1" customFormat="1" ht="12" customHeight="1" thickBot="1" x14ac:dyDescent="0.2">
      <c r="A374" s="58" t="str">
        <f>IF(A373="","",SUM(A372:A373))</f>
        <v/>
      </c>
      <c r="B374" s="55"/>
      <c r="C374" s="229"/>
      <c r="D374" s="231"/>
      <c r="E374" s="210"/>
      <c r="F374" s="234"/>
      <c r="G374" s="207"/>
      <c r="H374" s="210"/>
      <c r="I374" s="213"/>
      <c r="J374" s="220"/>
      <c r="K374" s="223"/>
      <c r="L374" s="226"/>
      <c r="M374" s="223"/>
      <c r="N374" s="197" t="str">
        <f ca="1">IF(A373="","",IF(INDIRECT("入力シート!P"&amp;(A374))="","",INDIRECT("入力シート!P"&amp;(A374))))</f>
        <v/>
      </c>
      <c r="O374" s="207"/>
      <c r="P374" s="210"/>
      <c r="Q374" s="213"/>
      <c r="R374" s="201" t="str">
        <f ca="1">IF(A373="","",IF(INDIRECT("入力シート!Q"&amp;(A374))="","",INDIRECT("入力シート!Q"&amp;(A374))))</f>
        <v/>
      </c>
      <c r="S374" s="203" t="str">
        <f>IF(A373="","",IF(N374="","",SUM(N374,R374)))</f>
        <v/>
      </c>
      <c r="T374" s="205" t="str">
        <f ca="1">IF(A373="","",IF(N374="","",IF(INDIRECT("入力シート!R"&amp;(A374))="通常者",ROUNDDOWN(S374*10/1000,0),0)))</f>
        <v/>
      </c>
      <c r="U374" s="197"/>
      <c r="V374" s="201"/>
      <c r="W374" s="14">
        <v>3</v>
      </c>
      <c r="X374" s="13"/>
      <c r="Y374" s="13">
        <v>5</v>
      </c>
      <c r="Z374" s="13"/>
      <c r="AA374" s="13"/>
      <c r="AB374" s="13"/>
      <c r="AC374" s="15">
        <v>7</v>
      </c>
      <c r="AD374" s="9"/>
      <c r="AE374"/>
    </row>
    <row r="375" spans="1:31" s="1" customFormat="1" ht="12" customHeight="1" x14ac:dyDescent="0.15">
      <c r="A375" s="58"/>
      <c r="B375" s="55"/>
      <c r="C375" s="230"/>
      <c r="D375" s="232"/>
      <c r="E375" s="211"/>
      <c r="F375" s="235"/>
      <c r="G375" s="208"/>
      <c r="H375" s="211"/>
      <c r="I375" s="214"/>
      <c r="J375" s="221"/>
      <c r="K375" s="224"/>
      <c r="L375" s="227"/>
      <c r="M375" s="224"/>
      <c r="N375" s="198"/>
      <c r="O375" s="208"/>
      <c r="P375" s="211"/>
      <c r="Q375" s="214"/>
      <c r="R375" s="202"/>
      <c r="S375" s="204"/>
      <c r="T375" s="198"/>
      <c r="U375" s="198"/>
      <c r="V375" s="202"/>
      <c r="W375" s="7">
        <v>4</v>
      </c>
      <c r="X375" s="10"/>
      <c r="Y375" s="6">
        <v>5</v>
      </c>
      <c r="Z375" s="68"/>
      <c r="AA375" s="68"/>
      <c r="AB375" s="68"/>
      <c r="AC375" s="6"/>
      <c r="AD375" s="70"/>
      <c r="AE375"/>
    </row>
    <row r="376" spans="1:31" s="18" customFormat="1" ht="20.100000000000001" customHeight="1" thickBot="1" x14ac:dyDescent="0.2">
      <c r="A376" s="59"/>
      <c r="B376" s="55"/>
      <c r="C376" s="22"/>
      <c r="D376" s="23"/>
      <c r="E376" s="19"/>
      <c r="F376" s="24"/>
      <c r="G376" s="23"/>
      <c r="H376" s="19"/>
      <c r="I376" s="24"/>
      <c r="J376" s="24"/>
      <c r="K376" s="19"/>
      <c r="L376" s="19"/>
      <c r="M376" s="19"/>
      <c r="N376" s="19"/>
      <c r="O376" s="23"/>
      <c r="P376" s="24"/>
      <c r="Q376" s="24"/>
      <c r="R376" s="19"/>
      <c r="S376" s="19"/>
      <c r="T376" s="19"/>
      <c r="U376" s="19"/>
      <c r="V376" s="19"/>
      <c r="W376" s="54"/>
      <c r="X376" s="54"/>
      <c r="Y376" s="54"/>
      <c r="Z376" s="54"/>
      <c r="AA376" s="54"/>
      <c r="AB376" s="54"/>
      <c r="AC376" s="54"/>
      <c r="AD376" s="54"/>
      <c r="AE376" s="17"/>
    </row>
    <row r="377" spans="1:31" s="1" customFormat="1" ht="30" customHeight="1" thickBot="1" x14ac:dyDescent="0.2">
      <c r="A377" s="56"/>
      <c r="B377" s="55"/>
      <c r="C377" s="22"/>
      <c r="D377" s="20"/>
      <c r="E377" s="4"/>
      <c r="F377" s="5"/>
      <c r="G377" s="20"/>
      <c r="H377" s="4"/>
      <c r="I377" s="5"/>
      <c r="J377" s="5"/>
      <c r="K377" s="4"/>
      <c r="L377" s="4"/>
      <c r="M377" s="4"/>
      <c r="N377" s="19"/>
      <c r="O377" s="23"/>
      <c r="P377" s="24"/>
      <c r="Q377" s="24"/>
      <c r="R377" s="19"/>
      <c r="S377" s="2"/>
      <c r="T377" s="2"/>
      <c r="U377" s="189" t="s">
        <v>66</v>
      </c>
      <c r="V377" s="190"/>
      <c r="W377" s="54"/>
      <c r="X377" s="54"/>
      <c r="Y377" s="54"/>
      <c r="Z377" s="36"/>
      <c r="AA377" s="36"/>
      <c r="AB377" s="36"/>
      <c r="AC377" s="36"/>
      <c r="AD377" s="36"/>
      <c r="AE377" s="21"/>
    </row>
    <row r="378" spans="1:31" s="18" customFormat="1" ht="30" customHeight="1" x14ac:dyDescent="0.15">
      <c r="A378" s="59"/>
      <c r="B378" s="55"/>
      <c r="C378" s="22"/>
      <c r="D378" s="23"/>
      <c r="E378" s="19"/>
      <c r="F378" s="24"/>
      <c r="G378" s="23"/>
      <c r="H378" s="19"/>
      <c r="I378" s="24"/>
      <c r="J378" s="24"/>
      <c r="K378" s="19"/>
      <c r="L378" s="19"/>
      <c r="M378" s="19"/>
      <c r="N378" s="191"/>
      <c r="O378" s="191"/>
      <c r="P378" s="191"/>
      <c r="Q378" s="191"/>
      <c r="R378" s="191"/>
      <c r="S378" s="25"/>
      <c r="T378" s="25"/>
      <c r="U378" s="192" t="str">
        <f>IF(A329="","",SUM(V328,V332,V336,V340,V344,V348,V352,V356,V360,V364,V368,V372))</f>
        <v/>
      </c>
      <c r="V378" s="193"/>
      <c r="W378" s="54"/>
      <c r="X378" s="54"/>
      <c r="Y378" s="54"/>
      <c r="Z378" s="25"/>
      <c r="AA378" s="37"/>
      <c r="AB378" s="37"/>
      <c r="AC378" s="37"/>
      <c r="AD378" s="37"/>
      <c r="AE378" s="21"/>
    </row>
    <row r="379" spans="1:31" s="18" customFormat="1" ht="30" customHeight="1" thickBot="1" x14ac:dyDescent="0.2">
      <c r="A379" s="59"/>
      <c r="B379" s="55"/>
      <c r="C379" s="22"/>
      <c r="D379" s="23"/>
      <c r="E379" s="19"/>
      <c r="F379" s="24"/>
      <c r="G379" s="23"/>
      <c r="H379" s="19"/>
      <c r="I379" s="24"/>
      <c r="J379" s="24"/>
      <c r="K379" s="19"/>
      <c r="L379" s="19"/>
      <c r="M379" s="19"/>
      <c r="N379" s="191"/>
      <c r="O379" s="191"/>
      <c r="P379" s="191"/>
      <c r="Q379" s="191"/>
      <c r="R379" s="191"/>
      <c r="S379" s="25"/>
      <c r="T379" s="25"/>
      <c r="U379" s="194"/>
      <c r="V379" s="195"/>
      <c r="W379" s="54"/>
      <c r="X379" s="54"/>
      <c r="Y379" s="54"/>
      <c r="Z379" s="37"/>
      <c r="AA379" s="37"/>
      <c r="AB379" s="37"/>
      <c r="AC379" s="37"/>
      <c r="AD379" s="37"/>
      <c r="AE379" s="21"/>
    </row>
    <row r="380" spans="1:31" ht="20.100000000000001" customHeight="1" x14ac:dyDescent="0.15">
      <c r="A380" s="57">
        <f>A317+1</f>
        <v>7</v>
      </c>
      <c r="B380" s="55"/>
      <c r="C380" s="298" t="s">
        <v>65</v>
      </c>
      <c r="D380" s="298"/>
      <c r="E380" s="298"/>
      <c r="F380" s="298"/>
      <c r="G380" s="298"/>
      <c r="H380" s="298"/>
      <c r="I380" s="298"/>
      <c r="J380" s="298"/>
      <c r="K380" s="298"/>
      <c r="L380" s="298"/>
      <c r="M380" s="298"/>
      <c r="N380" s="298"/>
      <c r="O380" s="298"/>
      <c r="P380" s="298"/>
      <c r="Q380" s="298"/>
      <c r="R380" s="298"/>
      <c r="S380" s="298"/>
      <c r="T380" s="298"/>
      <c r="U380" s="298"/>
      <c r="V380" s="298"/>
      <c r="W380" s="298"/>
      <c r="X380" s="298"/>
      <c r="Y380" s="298"/>
      <c r="Z380" s="298"/>
      <c r="AA380" s="298"/>
      <c r="AB380" s="298"/>
      <c r="AC380" s="298"/>
      <c r="AD380" s="298"/>
    </row>
    <row r="381" spans="1:31" ht="20.100000000000001" customHeight="1" x14ac:dyDescent="0.15">
      <c r="B381" s="55"/>
      <c r="C381" s="1"/>
      <c r="D381" s="1"/>
      <c r="E381" s="1"/>
      <c r="F381" s="1"/>
      <c r="G381" s="1"/>
      <c r="H381" s="1"/>
      <c r="I381" s="1"/>
      <c r="J381" s="1"/>
      <c r="K381" s="1"/>
      <c r="L381" s="1"/>
      <c r="M381" s="1"/>
      <c r="N381" s="1"/>
      <c r="O381" s="1"/>
      <c r="P381" s="1"/>
      <c r="Q381" s="1"/>
      <c r="R381" s="1"/>
      <c r="S381" s="1"/>
      <c r="T381" s="1"/>
      <c r="U381" s="1"/>
      <c r="V381" s="1"/>
    </row>
    <row r="382" spans="1:31" ht="20.100000000000001" customHeight="1" x14ac:dyDescent="0.15">
      <c r="B382" s="55"/>
      <c r="C382" s="1"/>
      <c r="D382" s="299" t="s">
        <v>23</v>
      </c>
      <c r="E382" s="299"/>
      <c r="F382" s="299"/>
      <c r="G382" s="299"/>
      <c r="H382" s="299"/>
      <c r="I382" s="299"/>
      <c r="J382" s="299"/>
      <c r="K382" s="299"/>
      <c r="L382" s="299"/>
      <c r="M382" s="299"/>
      <c r="N382" s="299"/>
      <c r="O382" s="299" t="s">
        <v>10</v>
      </c>
      <c r="P382" s="299"/>
      <c r="Q382" s="299"/>
      <c r="R382" s="299" t="s">
        <v>21</v>
      </c>
      <c r="S382" s="299"/>
      <c r="T382" s="300" t="s">
        <v>154</v>
      </c>
      <c r="U382" s="301"/>
      <c r="V382" s="301"/>
      <c r="W382" s="287" t="s">
        <v>24</v>
      </c>
      <c r="X382" s="302"/>
      <c r="Y382" s="302"/>
      <c r="Z382" s="302"/>
      <c r="AA382" s="302"/>
      <c r="AB382" s="302"/>
      <c r="AC382" s="302"/>
      <c r="AD382" s="303"/>
    </row>
    <row r="383" spans="1:31" ht="20.100000000000001" customHeight="1" x14ac:dyDescent="0.15">
      <c r="B383" s="55"/>
      <c r="C383" s="1"/>
      <c r="D383" s="276" t="str">
        <f ca="1">IF(A392="","",IF(INDIRECT("入力シート!V"&amp;(A393))="","",IF(入力シート!C$7="","",入力シート!C$7)))</f>
        <v/>
      </c>
      <c r="E383" s="276"/>
      <c r="F383" s="276"/>
      <c r="G383" s="276"/>
      <c r="H383" s="276"/>
      <c r="I383" s="276"/>
      <c r="J383" s="276"/>
      <c r="K383" s="276"/>
      <c r="L383" s="276"/>
      <c r="M383" s="276"/>
      <c r="N383" s="276"/>
      <c r="O383" s="79" t="str">
        <f ca="1">IF(A392="","",IF(INDIRECT("入力シート!V"&amp;(A393))="","",IF(入力シート!C$8="","",入力シート!C$8)))</f>
        <v/>
      </c>
      <c r="P383" s="277" t="str">
        <f ca="1">IF(A392="","",IF(INDIRECT("入力シート!V"&amp;(A393))="","",IF(入力シート!D$8="","",入力シート!D$8)))</f>
        <v/>
      </c>
      <c r="Q383" s="278"/>
      <c r="R383" s="278" t="str">
        <f ca="1">IF(A392="","",IF(INDIRECT("入力シート!C"&amp;(A393))="","",INDIRECT("入力シート!C"&amp;(A393))))</f>
        <v/>
      </c>
      <c r="S383" s="278"/>
      <c r="T383" s="279" t="str">
        <f ca="1">IF(A392="","",IF(INDIRECT("入力シート!C"&amp;(A393+1))="","",INDIRECT("入力シート!C"&amp;(A393+1))))</f>
        <v/>
      </c>
      <c r="U383" s="279"/>
      <c r="V383" s="279"/>
      <c r="W383" s="280" t="str">
        <f ca="1">IF(A392="","",IF(INDIRECT("入力シート!C"&amp;(A393+2))="","",INDIRECT("入力シート!C"&amp;(A393+2))))</f>
        <v/>
      </c>
      <c r="X383" s="281"/>
      <c r="Y383" s="281"/>
      <c r="Z383" s="281"/>
      <c r="AA383" s="281"/>
      <c r="AB383" s="281"/>
      <c r="AC383" s="281"/>
      <c r="AD383" s="282"/>
    </row>
    <row r="384" spans="1:31" s="1" customFormat="1" ht="20.100000000000001" customHeight="1" x14ac:dyDescent="0.15">
      <c r="A384" s="56"/>
      <c r="B384" s="55"/>
      <c r="C384" s="283" t="s">
        <v>45</v>
      </c>
      <c r="D384" s="287" t="s">
        <v>22</v>
      </c>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9"/>
    </row>
    <row r="385" spans="1:31" s="1" customFormat="1" ht="20.100000000000001" customHeight="1" x14ac:dyDescent="0.15">
      <c r="A385" s="56"/>
      <c r="B385" s="55"/>
      <c r="C385" s="284"/>
      <c r="D385" s="280" t="str">
        <f ca="1">IF(A392="","",IF(INDIRECT("入力シート!C"&amp;(A393+3))="","",INDIRECT("入力シート!C"&amp;(A393+3))))</f>
        <v/>
      </c>
      <c r="E385" s="290"/>
      <c r="F385" s="290"/>
      <c r="G385" s="290"/>
      <c r="H385" s="290"/>
      <c r="I385" s="290"/>
      <c r="J385" s="290"/>
      <c r="K385" s="290"/>
      <c r="L385" s="290"/>
      <c r="M385" s="290"/>
      <c r="N385" s="290"/>
      <c r="O385" s="290"/>
      <c r="P385" s="290"/>
      <c r="Q385" s="290"/>
      <c r="R385" s="290"/>
      <c r="S385" s="290"/>
      <c r="T385" s="290"/>
      <c r="U385" s="290"/>
      <c r="V385" s="290"/>
      <c r="W385" s="290"/>
      <c r="X385" s="290"/>
      <c r="Y385" s="290"/>
      <c r="Z385" s="290"/>
      <c r="AA385" s="290"/>
      <c r="AB385" s="290"/>
      <c r="AC385" s="290"/>
      <c r="AD385" s="291"/>
    </row>
    <row r="386" spans="1:31" s="1" customFormat="1" ht="20.100000000000001" customHeight="1" x14ac:dyDescent="0.15">
      <c r="A386" s="56"/>
      <c r="B386" s="55"/>
      <c r="C386" s="285"/>
      <c r="D386" s="236" t="s">
        <v>15</v>
      </c>
      <c r="E386" s="237"/>
      <c r="F386" s="237"/>
      <c r="G386" s="237"/>
      <c r="H386" s="237"/>
      <c r="I386" s="237"/>
      <c r="J386" s="237"/>
      <c r="K386" s="237"/>
      <c r="L386" s="237"/>
      <c r="M386" s="237"/>
      <c r="N386" s="237"/>
      <c r="O386" s="237"/>
      <c r="P386" s="237"/>
      <c r="Q386" s="237"/>
      <c r="R386" s="238"/>
      <c r="S386" s="236" t="s">
        <v>17</v>
      </c>
      <c r="T386" s="237"/>
      <c r="U386" s="237"/>
      <c r="V386" s="238"/>
      <c r="W386" s="236" t="s">
        <v>47</v>
      </c>
      <c r="X386" s="237"/>
      <c r="Y386" s="237"/>
      <c r="Z386" s="237"/>
      <c r="AA386" s="237"/>
      <c r="AB386" s="237"/>
      <c r="AC386" s="237"/>
      <c r="AD386" s="238"/>
    </row>
    <row r="387" spans="1:31" s="1" customFormat="1" ht="20.100000000000001" customHeight="1" x14ac:dyDescent="0.15">
      <c r="A387" s="56"/>
      <c r="B387" s="55"/>
      <c r="C387" s="285"/>
      <c r="D387" s="239" t="s">
        <v>11</v>
      </c>
      <c r="E387" s="240"/>
      <c r="F387" s="241"/>
      <c r="G387" s="242" t="s">
        <v>3</v>
      </c>
      <c r="H387" s="243"/>
      <c r="I387" s="243"/>
      <c r="J387" s="244"/>
      <c r="K387" s="243" t="s">
        <v>4</v>
      </c>
      <c r="L387" s="243"/>
      <c r="M387" s="243"/>
      <c r="N387" s="249" t="s">
        <v>6</v>
      </c>
      <c r="O387" s="251" t="s">
        <v>5</v>
      </c>
      <c r="P387" s="251"/>
      <c r="Q387" s="251"/>
      <c r="R387" s="61" t="s">
        <v>5</v>
      </c>
      <c r="S387" s="27" t="s">
        <v>19</v>
      </c>
      <c r="T387" s="34" t="s">
        <v>48</v>
      </c>
      <c r="U387" s="252" t="s">
        <v>16</v>
      </c>
      <c r="V387" s="253"/>
      <c r="W387" s="258" t="s">
        <v>10</v>
      </c>
      <c r="X387" s="259"/>
      <c r="Y387" s="264" t="s">
        <v>26</v>
      </c>
      <c r="Z387" s="259"/>
      <c r="AA387" s="259"/>
      <c r="AB387" s="265"/>
      <c r="AC387" s="259" t="s">
        <v>10</v>
      </c>
      <c r="AD387" s="270"/>
      <c r="AE387" s="11"/>
    </row>
    <row r="388" spans="1:31" s="1" customFormat="1" ht="20.100000000000001" customHeight="1" x14ac:dyDescent="0.15">
      <c r="A388" s="56"/>
      <c r="B388" s="55"/>
      <c r="C388" s="285"/>
      <c r="D388" s="271" t="s">
        <v>20</v>
      </c>
      <c r="E388" s="272"/>
      <c r="F388" s="273"/>
      <c r="G388" s="245"/>
      <c r="H388" s="246"/>
      <c r="I388" s="246"/>
      <c r="J388" s="247"/>
      <c r="K388" s="248"/>
      <c r="L388" s="248"/>
      <c r="M388" s="248"/>
      <c r="N388" s="250"/>
      <c r="O388" s="274" t="s">
        <v>14</v>
      </c>
      <c r="P388" s="274"/>
      <c r="Q388" s="274"/>
      <c r="R388" s="66" t="s">
        <v>6</v>
      </c>
      <c r="S388" s="28" t="s">
        <v>18</v>
      </c>
      <c r="T388" s="35" t="s">
        <v>49</v>
      </c>
      <c r="U388" s="254"/>
      <c r="V388" s="255"/>
      <c r="W388" s="260"/>
      <c r="X388" s="261"/>
      <c r="Y388" s="266"/>
      <c r="Z388" s="261"/>
      <c r="AA388" s="261"/>
      <c r="AB388" s="267"/>
      <c r="AC388" s="261" t="s">
        <v>25</v>
      </c>
      <c r="AD388" s="275"/>
      <c r="AE388" s="11"/>
    </row>
    <row r="389" spans="1:31" s="1" customFormat="1" ht="20.100000000000001" customHeight="1" x14ac:dyDescent="0.15">
      <c r="A389" s="56"/>
      <c r="B389" s="55"/>
      <c r="C389" s="285"/>
      <c r="D389" s="62" t="s">
        <v>0</v>
      </c>
      <c r="E389" s="292" t="s">
        <v>0</v>
      </c>
      <c r="F389" s="292" t="s">
        <v>2</v>
      </c>
      <c r="G389" s="64" t="s">
        <v>0</v>
      </c>
      <c r="H389" s="292" t="s">
        <v>0</v>
      </c>
      <c r="I389" s="292" t="s">
        <v>2</v>
      </c>
      <c r="J389" s="292" t="s">
        <v>7</v>
      </c>
      <c r="K389" s="248"/>
      <c r="L389" s="248"/>
      <c r="M389" s="248"/>
      <c r="N389" s="29" t="s">
        <v>13</v>
      </c>
      <c r="O389" s="64" t="s">
        <v>0</v>
      </c>
      <c r="P389" s="292" t="s">
        <v>0</v>
      </c>
      <c r="Q389" s="292" t="s">
        <v>2</v>
      </c>
      <c r="R389" s="81" t="s">
        <v>13</v>
      </c>
      <c r="S389" s="30" t="s">
        <v>13</v>
      </c>
      <c r="T389" s="29" t="s">
        <v>13</v>
      </c>
      <c r="U389" s="254"/>
      <c r="V389" s="255"/>
      <c r="W389" s="260"/>
      <c r="X389" s="261"/>
      <c r="Y389" s="266"/>
      <c r="Z389" s="261"/>
      <c r="AA389" s="261"/>
      <c r="AB389" s="267"/>
      <c r="AC389" s="294" t="s">
        <v>8</v>
      </c>
      <c r="AD389" s="296" t="s">
        <v>9</v>
      </c>
      <c r="AE389" s="11"/>
    </row>
    <row r="390" spans="1:31" s="1" customFormat="1" ht="20.100000000000001" customHeight="1" x14ac:dyDescent="0.15">
      <c r="A390" s="56"/>
      <c r="B390" s="55"/>
      <c r="C390" s="286"/>
      <c r="D390" s="26" t="s">
        <v>1</v>
      </c>
      <c r="E390" s="304"/>
      <c r="F390" s="304"/>
      <c r="G390" s="63" t="s">
        <v>1</v>
      </c>
      <c r="H390" s="304"/>
      <c r="I390" s="293"/>
      <c r="J390" s="293"/>
      <c r="K390" s="248"/>
      <c r="L390" s="248"/>
      <c r="M390" s="248"/>
      <c r="N390" s="80" t="s">
        <v>12</v>
      </c>
      <c r="O390" s="60" t="s">
        <v>1</v>
      </c>
      <c r="P390" s="304"/>
      <c r="Q390" s="293"/>
      <c r="R390" s="82" t="s">
        <v>12</v>
      </c>
      <c r="S390" s="28" t="s">
        <v>12</v>
      </c>
      <c r="T390" s="29" t="s">
        <v>12</v>
      </c>
      <c r="U390" s="256"/>
      <c r="V390" s="257"/>
      <c r="W390" s="262"/>
      <c r="X390" s="263"/>
      <c r="Y390" s="268"/>
      <c r="Z390" s="263"/>
      <c r="AA390" s="263"/>
      <c r="AB390" s="269"/>
      <c r="AC390" s="295"/>
      <c r="AD390" s="297"/>
      <c r="AE390" s="11"/>
    </row>
    <row r="391" spans="1:31" s="1" customFormat="1" ht="12" customHeight="1" thickBot="1" x14ac:dyDescent="0.2">
      <c r="A391" s="58">
        <v>9</v>
      </c>
      <c r="B391" s="55"/>
      <c r="C391" s="228" t="s">
        <v>34</v>
      </c>
      <c r="D391" s="231" t="str">
        <f ca="1">IF(A392="","",IF(INDIRECT("入力シート!H"&amp;(A393))="","",IF(INDIRECT("入力シート!H"&amp;(A393))&lt;43586,4,5)))</f>
        <v/>
      </c>
      <c r="E391" s="209" t="str">
        <f ca="1">IF(A392="","",IF(INDIRECT("入力シート!H"&amp;(A393))="","",INDIRECT("入力シート!H"&amp;(A393))))</f>
        <v/>
      </c>
      <c r="F391" s="233" t="str">
        <f ca="1">IF(A392="","",IF(INDIRECT("入力シート!H"&amp;(A393))="","",INDIRECT("入力シート!H"&amp;(A393))))</f>
        <v/>
      </c>
      <c r="G391" s="207" t="str">
        <f ca="1">IF(A392="","",IF(INDIRECT("入力シート!I"&amp;(A393))="","",IF(INDIRECT("入力シート!I"&amp;(A393))&lt;43586,4,5)))</f>
        <v/>
      </c>
      <c r="H391" s="209" t="str">
        <f ca="1">IF(A392="","",IF(INDIRECT("入力シート!I"&amp;(A393))="","",INDIRECT("入力シート!I"&amp;(A393))))</f>
        <v/>
      </c>
      <c r="I391" s="212" t="str">
        <f ca="1">IF(A392="","",IF(INDIRECT("入力シート!I"&amp;(A393))="","",INDIRECT("入力シート!I"&amp;(A393))))</f>
        <v/>
      </c>
      <c r="J391" s="219" t="str">
        <f ca="1">IF(A392="","",IF(INDIRECT("入力シート!I"&amp;(A393))="","",INDIRECT("入力シート!I"&amp;(A393))))</f>
        <v/>
      </c>
      <c r="K391" s="222" t="str">
        <f ca="1">IF(A392="","",IF(INDIRECT("入力シート!J"&amp;(A393))="","",INDIRECT("入力シート!J"&amp;(A393))))</f>
        <v/>
      </c>
      <c r="L391" s="225" t="str">
        <f ca="1">IF(A392="","",
IFERROR(IF(INDIRECT("入力シート!K"&amp;(A393))="","",
IF(INDIRECT("入力シート!K"&amp;(A393))&gt;159,"G",
IF(INDIRECT("入力シート!K"&amp;(A393))&gt;149,"F",
IF(INDIRECT("入力シート!K"&amp;(A393))&gt;139,"E",
IF(INDIRECT("入力シート!K"&amp;(A393))&gt;129,"D",
IF(INDIRECT("入力シート!K"&amp;(A393))&gt;119,"C",
IF(INDIRECT("入力シート!K"&amp;(A393))&gt;109,"B",
IF(INDIRECT("入力シート!K"&amp;(A393))&gt;99,"A",
"")))))))),""))</f>
        <v/>
      </c>
      <c r="M391" s="222" t="str">
        <f ca="1">IF(A392="","",
IFERROR(IF(INDIRECT("入力シート!K"&amp;(A393))="","",
IF(INDIRECT("入力シート!K"&amp;(A393))&gt;99,MOD(INDIRECT("入力シート!K"&amp;(A393)),10),INDIRECT("入力シート!K"&amp;(A393)))),""))</f>
        <v/>
      </c>
      <c r="N391" s="196" t="str">
        <f ca="1">IF(A392="","",IF(INDIRECT("入力シート!L"&amp;(A393))="","",INDIRECT("入力シート!L"&amp;(A393))))</f>
        <v/>
      </c>
      <c r="O391" s="207" t="str">
        <f ca="1">IF(A392="","",IF(INDIRECT("入力シート!M"&amp;(A393))="","",IF(INDIRECT("入力シート!M"&amp;(A393))&lt;43586,4,5)))</f>
        <v/>
      </c>
      <c r="P391" s="209" t="str">
        <f ca="1">IF(A392="","",IF(INDIRECT("入力シート!M"&amp;(A393))="","",INDIRECT("入力シート!M"&amp;(A393))))</f>
        <v/>
      </c>
      <c r="Q391" s="212" t="str">
        <f ca="1">IF(A392="","",IF(INDIRECT("入力シート!M"&amp;(A393))="","",INDIRECT("入力シート!M"&amp;(A393))))</f>
        <v/>
      </c>
      <c r="R391" s="215" t="str">
        <f ca="1">IF(A392="","",IF(INDIRECT("入力シート!N"&amp;(A393))="","",INDIRECT("入力シート!N"&amp;(A393))))</f>
        <v/>
      </c>
      <c r="S391" s="217" t="str">
        <f>IF(A392="","",IF(N391="","",SUM(N391,R391)))</f>
        <v/>
      </c>
      <c r="T391" s="196" t="str">
        <f ca="1">IF(A392="","",IF(N391="","",IF(INDIRECT("入力シート!O"&amp;(A393))="通常者",ROUNDDOWN(S391*10/1000,0),0)))</f>
        <v/>
      </c>
      <c r="U391" s="196" t="str">
        <f>IF(A392="","",IF(V391="","",IF(V391&gt;=1,"+",IF(V391=0," ","-"))))</f>
        <v/>
      </c>
      <c r="V391" s="199" t="str">
        <f>IF(A392="","",IF(AND(N393="",N391&gt;=1),T391,IF(N393="","",T391-T393)))</f>
        <v/>
      </c>
      <c r="W391" s="3">
        <v>1</v>
      </c>
      <c r="X391" s="12"/>
      <c r="Y391" s="3">
        <v>5</v>
      </c>
      <c r="Z391" s="8"/>
      <c r="AA391" s="8"/>
      <c r="AB391" s="8"/>
      <c r="AC391" s="3">
        <v>5</v>
      </c>
      <c r="AD391" s="69"/>
      <c r="AE391" s="11"/>
    </row>
    <row r="392" spans="1:31" s="1" customFormat="1" ht="12" customHeight="1" x14ac:dyDescent="0.15">
      <c r="A392" s="58" t="str">
        <f>IFERROR(MATCH(A380,入力シート!$V$10:$V1984,0),"")</f>
        <v/>
      </c>
      <c r="B392" s="55"/>
      <c r="C392" s="229"/>
      <c r="D392" s="231"/>
      <c r="E392" s="210"/>
      <c r="F392" s="234"/>
      <c r="G392" s="207"/>
      <c r="H392" s="210"/>
      <c r="I392" s="213"/>
      <c r="J392" s="220"/>
      <c r="K392" s="223"/>
      <c r="L392" s="226"/>
      <c r="M392" s="223"/>
      <c r="N392" s="206"/>
      <c r="O392" s="207"/>
      <c r="P392" s="210"/>
      <c r="Q392" s="213"/>
      <c r="R392" s="216"/>
      <c r="S392" s="218"/>
      <c r="T392" s="197"/>
      <c r="U392" s="197"/>
      <c r="V392" s="200"/>
      <c r="W392" s="14">
        <v>2</v>
      </c>
      <c r="X392" s="13"/>
      <c r="Y392" s="13">
        <v>5</v>
      </c>
      <c r="Z392" s="13"/>
      <c r="AA392" s="13"/>
      <c r="AB392" s="13"/>
      <c r="AC392" s="15">
        <v>6</v>
      </c>
      <c r="AD392" s="9"/>
      <c r="AE392" s="11"/>
    </row>
    <row r="393" spans="1:31" s="1" customFormat="1" ht="12" customHeight="1" thickBot="1" x14ac:dyDescent="0.2">
      <c r="A393" s="58" t="str">
        <f>IF(A392="","",SUM(A391:A392))</f>
        <v/>
      </c>
      <c r="B393" s="55"/>
      <c r="C393" s="229"/>
      <c r="D393" s="231"/>
      <c r="E393" s="210"/>
      <c r="F393" s="234"/>
      <c r="G393" s="207"/>
      <c r="H393" s="210"/>
      <c r="I393" s="213"/>
      <c r="J393" s="220"/>
      <c r="K393" s="223"/>
      <c r="L393" s="226"/>
      <c r="M393" s="223"/>
      <c r="N393" s="197" t="str">
        <f ca="1">IF(A392="","",IF(INDIRECT("入力シート!P"&amp;(A393))="","",INDIRECT("入力シート!P"&amp;(A393))))</f>
        <v/>
      </c>
      <c r="O393" s="207"/>
      <c r="P393" s="210"/>
      <c r="Q393" s="213"/>
      <c r="R393" s="201" t="str">
        <f ca="1">IF(A392="","",IF(INDIRECT("入力シート!Q"&amp;(A393))="","",INDIRECT("入力シート!Q"&amp;(A393))))</f>
        <v/>
      </c>
      <c r="S393" s="203" t="str">
        <f>IF(A392="","",IF(N393="","",SUM(N393,R393)))</f>
        <v/>
      </c>
      <c r="T393" s="205" t="str">
        <f ca="1">IF(A392="","",IF(N393="","",IF(INDIRECT("入力シート!R"&amp;(A393))="通常者",ROUNDDOWN(S393*10/1000,0),0)))</f>
        <v/>
      </c>
      <c r="U393" s="197"/>
      <c r="V393" s="201"/>
      <c r="W393" s="14">
        <v>3</v>
      </c>
      <c r="X393" s="13"/>
      <c r="Y393" s="13">
        <v>5</v>
      </c>
      <c r="Z393" s="13"/>
      <c r="AA393" s="13"/>
      <c r="AB393" s="13"/>
      <c r="AC393" s="15">
        <v>7</v>
      </c>
      <c r="AD393" s="9"/>
      <c r="AE393" s="11"/>
    </row>
    <row r="394" spans="1:31" s="1" customFormat="1" ht="12" customHeight="1" x14ac:dyDescent="0.15">
      <c r="A394" s="58"/>
      <c r="B394" s="55"/>
      <c r="C394" s="230"/>
      <c r="D394" s="232"/>
      <c r="E394" s="211"/>
      <c r="F394" s="235"/>
      <c r="G394" s="208"/>
      <c r="H394" s="211"/>
      <c r="I394" s="214"/>
      <c r="J394" s="221"/>
      <c r="K394" s="224"/>
      <c r="L394" s="227"/>
      <c r="M394" s="224"/>
      <c r="N394" s="198"/>
      <c r="O394" s="208"/>
      <c r="P394" s="211"/>
      <c r="Q394" s="214"/>
      <c r="R394" s="202"/>
      <c r="S394" s="204"/>
      <c r="T394" s="198"/>
      <c r="U394" s="198"/>
      <c r="V394" s="202"/>
      <c r="W394" s="7">
        <v>4</v>
      </c>
      <c r="X394" s="10"/>
      <c r="Y394" s="6">
        <v>5</v>
      </c>
      <c r="Z394" s="68"/>
      <c r="AA394" s="68"/>
      <c r="AB394" s="68"/>
      <c r="AC394" s="6"/>
      <c r="AD394" s="70"/>
      <c r="AE394" s="11"/>
    </row>
    <row r="395" spans="1:31" s="1" customFormat="1" ht="12" customHeight="1" thickBot="1" x14ac:dyDescent="0.2">
      <c r="A395" s="58">
        <v>10</v>
      </c>
      <c r="B395" s="55"/>
      <c r="C395" s="228" t="s">
        <v>35</v>
      </c>
      <c r="D395" s="231" t="str">
        <f ca="1">IF(A396="","",IF(INDIRECT("入力シート!H"&amp;(A397))="","",IF(INDIRECT("入力シート!H"&amp;(A397))&lt;43586,4,5)))</f>
        <v/>
      </c>
      <c r="E395" s="209" t="str">
        <f ca="1">IF(A396="","",IF(INDIRECT("入力シート!H"&amp;(A397))="","",INDIRECT("入力シート!H"&amp;(A397))))</f>
        <v/>
      </c>
      <c r="F395" s="233" t="str">
        <f ca="1">IF(A396="","",IF(INDIRECT("入力シート!H"&amp;(A397))="","",INDIRECT("入力シート!H"&amp;(A397))))</f>
        <v/>
      </c>
      <c r="G395" s="207" t="str">
        <f ca="1">IF(A396="","",IF(INDIRECT("入力シート!I"&amp;(A397))="","",IF(INDIRECT("入力シート!I"&amp;(A397))&lt;43586,4,5)))</f>
        <v/>
      </c>
      <c r="H395" s="209" t="str">
        <f ca="1">IF(A396="","",IF(INDIRECT("入力シート!I"&amp;(A397))="","",INDIRECT("入力シート!I"&amp;(A397))))</f>
        <v/>
      </c>
      <c r="I395" s="212" t="str">
        <f ca="1">IF(A396="","",IF(INDIRECT("入力シート!I"&amp;(A397))="","",INDIRECT("入力シート!I"&amp;(A397))))</f>
        <v/>
      </c>
      <c r="J395" s="219" t="str">
        <f ca="1">IF(A396="","",IF(INDIRECT("入力シート!I"&amp;(A397))="","",INDIRECT("入力シート!I"&amp;(A397))))</f>
        <v/>
      </c>
      <c r="K395" s="222" t="str">
        <f t="shared" ref="K395" ca="1" si="66">IF(A396="","",IF(INDIRECT("入力シート!J"&amp;(A397))="","",INDIRECT("入力シート!J"&amp;(A397))))</f>
        <v/>
      </c>
      <c r="L395" s="225" t="str">
        <f ca="1">IF(A396="","",
IFERROR(IF(INDIRECT("入力シート!K"&amp;(A397))="","",
IF(INDIRECT("入力シート!K"&amp;(A397))&gt;159,"G",
IF(INDIRECT("入力シート!K"&amp;(A397))&gt;149,"F",
IF(INDIRECT("入力シート!K"&amp;(A397))&gt;139,"E",
IF(INDIRECT("入力シート!K"&amp;(A397))&gt;129,"D",
IF(INDIRECT("入力シート!K"&amp;(A397))&gt;119,"C",
IF(INDIRECT("入力シート!K"&amp;(A397))&gt;109,"B",
IF(INDIRECT("入力シート!K"&amp;(A397))&gt;99,"A",
"")))))))),""))</f>
        <v/>
      </c>
      <c r="M395" s="222" t="str">
        <f ca="1">IF(A396="","",
IFERROR(IF(INDIRECT("入力シート!K"&amp;(A397))="","",
IF(INDIRECT("入力シート!K"&amp;(A397))&gt;99,MOD(INDIRECT("入力シート!K"&amp;(A397)),10),INDIRECT("入力シート!K"&amp;(A397)))),""))</f>
        <v/>
      </c>
      <c r="N395" s="196" t="str">
        <f ca="1">IF(A396="","",IF(INDIRECT("入力シート!L"&amp;(A397))="","",INDIRECT("入力シート!L"&amp;(A397))))</f>
        <v/>
      </c>
      <c r="O395" s="207" t="str">
        <f ca="1">IF(A396="","",IF(INDIRECT("入力シート!M"&amp;(A397))="","",IF(INDIRECT("入力シート!M"&amp;(A397))&lt;43586,4,5)))</f>
        <v/>
      </c>
      <c r="P395" s="209" t="str">
        <f ca="1">IF(A396="","",IF(INDIRECT("入力シート!M"&amp;(A397))="","",INDIRECT("入力シート!M"&amp;(A397))))</f>
        <v/>
      </c>
      <c r="Q395" s="212" t="str">
        <f ca="1">IF(A396="","",IF(INDIRECT("入力シート!M"&amp;(A397))="","",INDIRECT("入力シート!M"&amp;(A397))))</f>
        <v/>
      </c>
      <c r="R395" s="215" t="str">
        <f ca="1">IF(A396="","",IF(INDIRECT("入力シート!N"&amp;(A397))="","",INDIRECT("入力シート!N"&amp;(A397))))</f>
        <v/>
      </c>
      <c r="S395" s="217" t="str">
        <f>IF(A396="","",IF(N395="","",SUM(N395,R395)))</f>
        <v/>
      </c>
      <c r="T395" s="196" t="str">
        <f ca="1">IF(A396="","",IF(N395="","",IF(INDIRECT("入力シート!O"&amp;(A397))="通常者",ROUNDDOWN(S395*10/1000,0),0)))</f>
        <v/>
      </c>
      <c r="U395" s="196" t="str">
        <f>IF(A396="","",IF(V395="","",IF(V395&gt;=1,"+",IF(V395=0," ","-"))))</f>
        <v/>
      </c>
      <c r="V395" s="199" t="str">
        <f>IF(A396="","",IF(AND(N397="",N395&gt;=1),T395,IF(N397="","",T395-T397)))</f>
        <v/>
      </c>
      <c r="W395" s="3">
        <v>1</v>
      </c>
      <c r="X395" s="12"/>
      <c r="Y395" s="3">
        <v>5</v>
      </c>
      <c r="Z395" s="8"/>
      <c r="AA395" s="8"/>
      <c r="AB395" s="8"/>
      <c r="AC395" s="3">
        <v>5</v>
      </c>
      <c r="AD395" s="69"/>
    </row>
    <row r="396" spans="1:31" s="1" customFormat="1" ht="12" customHeight="1" x14ac:dyDescent="0.15">
      <c r="A396" s="58" t="str">
        <f>A392</f>
        <v/>
      </c>
      <c r="B396" s="55"/>
      <c r="C396" s="229"/>
      <c r="D396" s="231"/>
      <c r="E396" s="210"/>
      <c r="F396" s="234"/>
      <c r="G396" s="207"/>
      <c r="H396" s="210"/>
      <c r="I396" s="213"/>
      <c r="J396" s="220"/>
      <c r="K396" s="223"/>
      <c r="L396" s="226"/>
      <c r="M396" s="223"/>
      <c r="N396" s="206"/>
      <c r="O396" s="207"/>
      <c r="P396" s="210"/>
      <c r="Q396" s="213"/>
      <c r="R396" s="216"/>
      <c r="S396" s="218"/>
      <c r="T396" s="197"/>
      <c r="U396" s="197"/>
      <c r="V396" s="200"/>
      <c r="W396" s="14">
        <v>2</v>
      </c>
      <c r="X396" s="13"/>
      <c r="Y396" s="13">
        <v>5</v>
      </c>
      <c r="Z396" s="13"/>
      <c r="AA396" s="13"/>
      <c r="AB396" s="13"/>
      <c r="AC396" s="15">
        <v>6</v>
      </c>
      <c r="AD396" s="9"/>
    </row>
    <row r="397" spans="1:31" s="1" customFormat="1" ht="12" customHeight="1" thickBot="1" x14ac:dyDescent="0.2">
      <c r="A397" s="58" t="str">
        <f>IF(A396="","",SUM(A395:A396))</f>
        <v/>
      </c>
      <c r="B397" s="55"/>
      <c r="C397" s="229"/>
      <c r="D397" s="231"/>
      <c r="E397" s="210"/>
      <c r="F397" s="234"/>
      <c r="G397" s="207"/>
      <c r="H397" s="210"/>
      <c r="I397" s="213"/>
      <c r="J397" s="220"/>
      <c r="K397" s="223"/>
      <c r="L397" s="226"/>
      <c r="M397" s="223"/>
      <c r="N397" s="197" t="str">
        <f ca="1">IF(A396="","",IF(INDIRECT("入力シート!P"&amp;(A397))="","",INDIRECT("入力シート!P"&amp;(A397))))</f>
        <v/>
      </c>
      <c r="O397" s="207"/>
      <c r="P397" s="210"/>
      <c r="Q397" s="213"/>
      <c r="R397" s="201" t="str">
        <f ca="1">IF(A396="","",IF(INDIRECT("入力シート!Q"&amp;(A397))="","",INDIRECT("入力シート!Q"&amp;(A397))))</f>
        <v/>
      </c>
      <c r="S397" s="203" t="str">
        <f>IF(A396="","",IF(N397="","",SUM(N397,R397)))</f>
        <v/>
      </c>
      <c r="T397" s="205" t="str">
        <f ca="1">IF(A396="","",IF(N397="","",IF(INDIRECT("入力シート!R"&amp;(A397))="通常者",ROUNDDOWN(S397*10/1000,0),0)))</f>
        <v/>
      </c>
      <c r="U397" s="197"/>
      <c r="V397" s="201"/>
      <c r="W397" s="14">
        <v>3</v>
      </c>
      <c r="X397" s="13"/>
      <c r="Y397" s="13">
        <v>5</v>
      </c>
      <c r="Z397" s="13"/>
      <c r="AA397" s="13"/>
      <c r="AB397" s="13"/>
      <c r="AC397" s="15">
        <v>7</v>
      </c>
      <c r="AD397" s="9"/>
    </row>
    <row r="398" spans="1:31" s="1" customFormat="1" ht="12" customHeight="1" x14ac:dyDescent="0.15">
      <c r="A398" s="58"/>
      <c r="B398" s="55"/>
      <c r="C398" s="230"/>
      <c r="D398" s="232"/>
      <c r="E398" s="211"/>
      <c r="F398" s="235"/>
      <c r="G398" s="208"/>
      <c r="H398" s="211"/>
      <c r="I398" s="214"/>
      <c r="J398" s="221"/>
      <c r="K398" s="224"/>
      <c r="L398" s="227"/>
      <c r="M398" s="224"/>
      <c r="N398" s="198"/>
      <c r="O398" s="208"/>
      <c r="P398" s="211"/>
      <c r="Q398" s="214"/>
      <c r="R398" s="202"/>
      <c r="S398" s="204"/>
      <c r="T398" s="198"/>
      <c r="U398" s="198"/>
      <c r="V398" s="202"/>
      <c r="W398" s="7">
        <v>4</v>
      </c>
      <c r="X398" s="10"/>
      <c r="Y398" s="6">
        <v>5</v>
      </c>
      <c r="Z398" s="68"/>
      <c r="AA398" s="68"/>
      <c r="AB398" s="68"/>
      <c r="AC398" s="6"/>
      <c r="AD398" s="70"/>
    </row>
    <row r="399" spans="1:31" s="1" customFormat="1" ht="12" customHeight="1" thickBot="1" x14ac:dyDescent="0.2">
      <c r="A399" s="58">
        <v>11</v>
      </c>
      <c r="B399" s="55"/>
      <c r="C399" s="228" t="s">
        <v>36</v>
      </c>
      <c r="D399" s="231" t="str">
        <f ca="1">IF(A400="","",IF(INDIRECT("入力シート!H"&amp;(A401))="","",IF(INDIRECT("入力シート!H"&amp;(A401))&lt;43586,4,5)))</f>
        <v/>
      </c>
      <c r="E399" s="209" t="str">
        <f ca="1">IF(A400="","",IF(INDIRECT("入力シート!H"&amp;(A401))="","",INDIRECT("入力シート!H"&amp;(A401))))</f>
        <v/>
      </c>
      <c r="F399" s="233" t="str">
        <f ca="1">IF(A400="","",IF(INDIRECT("入力シート!H"&amp;(A401))="","",INDIRECT("入力シート!H"&amp;(A401))))</f>
        <v/>
      </c>
      <c r="G399" s="207" t="str">
        <f ca="1">IF(A400="","",IF(INDIRECT("入力シート!I"&amp;(A401))="","",IF(INDIRECT("入力シート!I"&amp;(A401))&lt;43586,4,5)))</f>
        <v/>
      </c>
      <c r="H399" s="209" t="str">
        <f ca="1">IF(A400="","",IF(INDIRECT("入力シート!I"&amp;(A401))="","",INDIRECT("入力シート!I"&amp;(A401))))</f>
        <v/>
      </c>
      <c r="I399" s="212" t="str">
        <f ca="1">IF(A400="","",IF(INDIRECT("入力シート!I"&amp;(A401))="","",INDIRECT("入力シート!I"&amp;(A401))))</f>
        <v/>
      </c>
      <c r="J399" s="219" t="str">
        <f ca="1">IF(A400="","",IF(INDIRECT("入力シート!I"&amp;(A401))="","",INDIRECT("入力シート!I"&amp;(A401))))</f>
        <v/>
      </c>
      <c r="K399" s="222" t="str">
        <f t="shared" ref="K399" ca="1" si="67">IF(A400="","",IF(INDIRECT("入力シート!J"&amp;(A401))="","",INDIRECT("入力シート!J"&amp;(A401))))</f>
        <v/>
      </c>
      <c r="L399" s="225" t="str">
        <f ca="1">IF(A400="","",
IFERROR(IF(INDIRECT("入力シート!K"&amp;(A401))="","",
IF(INDIRECT("入力シート!K"&amp;(A401))&gt;159,"G",
IF(INDIRECT("入力シート!K"&amp;(A401))&gt;149,"F",
IF(INDIRECT("入力シート!K"&amp;(A401))&gt;139,"E",
IF(INDIRECT("入力シート!K"&amp;(A401))&gt;129,"D",
IF(INDIRECT("入力シート!K"&amp;(A401))&gt;119,"C",
IF(INDIRECT("入力シート!K"&amp;(A401))&gt;109,"B",
IF(INDIRECT("入力シート!K"&amp;(A401))&gt;99,"A",
"")))))))),""))</f>
        <v/>
      </c>
      <c r="M399" s="222" t="str">
        <f ca="1">IF(A400="","",
IFERROR(IF(INDIRECT("入力シート!K"&amp;(A401))="","",
IF(INDIRECT("入力シート!K"&amp;(A401))&gt;99,MOD(INDIRECT("入力シート!K"&amp;(A401)),10),INDIRECT("入力シート!K"&amp;(A401)))),""))</f>
        <v/>
      </c>
      <c r="N399" s="196" t="str">
        <f ca="1">IF(A400="","",IF(INDIRECT("入力シート!L"&amp;(A401))="","",INDIRECT("入力シート!L"&amp;(A401))))</f>
        <v/>
      </c>
      <c r="O399" s="207" t="str">
        <f ca="1">IF(A400="","",IF(INDIRECT("入力シート!M"&amp;(A401))="","",IF(INDIRECT("入力シート!M"&amp;(A401))&lt;43586,4,5)))</f>
        <v/>
      </c>
      <c r="P399" s="209" t="str">
        <f ca="1">IF(A400="","",IF(INDIRECT("入力シート!M"&amp;(A401))="","",INDIRECT("入力シート!M"&amp;(A401))))</f>
        <v/>
      </c>
      <c r="Q399" s="212" t="str">
        <f ca="1">IF(A400="","",IF(INDIRECT("入力シート!M"&amp;(A401))="","",INDIRECT("入力シート!M"&amp;(A401))))</f>
        <v/>
      </c>
      <c r="R399" s="215" t="str">
        <f ca="1">IF(A400="","",IF(INDIRECT("入力シート!N"&amp;(A401))="","",INDIRECT("入力シート!N"&amp;(A401))))</f>
        <v/>
      </c>
      <c r="S399" s="217" t="str">
        <f>IF(A400="","",IF(N399="","",SUM(N399,R399)))</f>
        <v/>
      </c>
      <c r="T399" s="196" t="str">
        <f ca="1">IF(A400="","",IF(N399="","",IF(INDIRECT("入力シート!O"&amp;(A401))="通常者",ROUNDDOWN(S399*10/1000,0),0)))</f>
        <v/>
      </c>
      <c r="U399" s="196" t="str">
        <f>IF(A400="","",IF(V399="","",IF(V399&gt;=1,"+",IF(V399=0," ","-"))))</f>
        <v/>
      </c>
      <c r="V399" s="199" t="str">
        <f>IF(A400="","",IF(AND(N401="",N399&gt;=1),T399,IF(N401="","",T399-T401)))</f>
        <v/>
      </c>
      <c r="W399" s="3">
        <v>1</v>
      </c>
      <c r="X399" s="12"/>
      <c r="Y399" s="3">
        <v>5</v>
      </c>
      <c r="Z399" s="8"/>
      <c r="AA399" s="8"/>
      <c r="AB399" s="8"/>
      <c r="AC399" s="3">
        <v>5</v>
      </c>
      <c r="AD399" s="69"/>
      <c r="AE399"/>
    </row>
    <row r="400" spans="1:31" s="1" customFormat="1" ht="12" customHeight="1" x14ac:dyDescent="0.15">
      <c r="A400" s="58" t="str">
        <f>A392</f>
        <v/>
      </c>
      <c r="B400" s="55"/>
      <c r="C400" s="229"/>
      <c r="D400" s="231"/>
      <c r="E400" s="210"/>
      <c r="F400" s="234"/>
      <c r="G400" s="207"/>
      <c r="H400" s="210"/>
      <c r="I400" s="213"/>
      <c r="J400" s="220"/>
      <c r="K400" s="223"/>
      <c r="L400" s="226"/>
      <c r="M400" s="223"/>
      <c r="N400" s="206"/>
      <c r="O400" s="207"/>
      <c r="P400" s="210"/>
      <c r="Q400" s="213"/>
      <c r="R400" s="216"/>
      <c r="S400" s="218"/>
      <c r="T400" s="197"/>
      <c r="U400" s="197"/>
      <c r="V400" s="200"/>
      <c r="W400" s="14">
        <v>2</v>
      </c>
      <c r="X400" s="13"/>
      <c r="Y400" s="13">
        <v>5</v>
      </c>
      <c r="Z400" s="13"/>
      <c r="AA400" s="13"/>
      <c r="AB400" s="13"/>
      <c r="AC400" s="15">
        <v>6</v>
      </c>
      <c r="AD400" s="9"/>
      <c r="AE400"/>
    </row>
    <row r="401" spans="1:31" s="1" customFormat="1" ht="12" customHeight="1" thickBot="1" x14ac:dyDescent="0.2">
      <c r="A401" s="58" t="str">
        <f>IF(A400="","",SUM(A399:A400))</f>
        <v/>
      </c>
      <c r="B401" s="55"/>
      <c r="C401" s="229"/>
      <c r="D401" s="231"/>
      <c r="E401" s="210"/>
      <c r="F401" s="234"/>
      <c r="G401" s="207"/>
      <c r="H401" s="210"/>
      <c r="I401" s="213"/>
      <c r="J401" s="220"/>
      <c r="K401" s="223"/>
      <c r="L401" s="226"/>
      <c r="M401" s="223"/>
      <c r="N401" s="197" t="str">
        <f ca="1">IF(A400="","",IF(INDIRECT("入力シート!P"&amp;(A401))="","",INDIRECT("入力シート!P"&amp;(A401))))</f>
        <v/>
      </c>
      <c r="O401" s="207"/>
      <c r="P401" s="210"/>
      <c r="Q401" s="213"/>
      <c r="R401" s="201" t="str">
        <f ca="1">IF(A400="","",IF(INDIRECT("入力シート!Q"&amp;(A401))="","",INDIRECT("入力シート!Q"&amp;(A401))))</f>
        <v/>
      </c>
      <c r="S401" s="203" t="str">
        <f>IF(A400="","",IF(N401="","",SUM(N401,R401)))</f>
        <v/>
      </c>
      <c r="T401" s="205" t="str">
        <f ca="1">IF(A400="","",IF(N401="","",IF(INDIRECT("入力シート!R"&amp;(A401))="通常者",ROUNDDOWN(S401*10/1000,0),0)))</f>
        <v/>
      </c>
      <c r="U401" s="197"/>
      <c r="V401" s="201"/>
      <c r="W401" s="14">
        <v>3</v>
      </c>
      <c r="X401" s="13"/>
      <c r="Y401" s="13">
        <v>5</v>
      </c>
      <c r="Z401" s="13"/>
      <c r="AA401" s="13"/>
      <c r="AB401" s="13"/>
      <c r="AC401" s="15">
        <v>7</v>
      </c>
      <c r="AD401" s="9"/>
      <c r="AE401"/>
    </row>
    <row r="402" spans="1:31" s="1" customFormat="1" ht="12" customHeight="1" x14ac:dyDescent="0.15">
      <c r="A402" s="58"/>
      <c r="B402" s="55"/>
      <c r="C402" s="230"/>
      <c r="D402" s="232"/>
      <c r="E402" s="211"/>
      <c r="F402" s="235"/>
      <c r="G402" s="208"/>
      <c r="H402" s="211"/>
      <c r="I402" s="214"/>
      <c r="J402" s="221"/>
      <c r="K402" s="224"/>
      <c r="L402" s="227"/>
      <c r="M402" s="224"/>
      <c r="N402" s="198"/>
      <c r="O402" s="208"/>
      <c r="P402" s="211"/>
      <c r="Q402" s="214"/>
      <c r="R402" s="202"/>
      <c r="S402" s="204"/>
      <c r="T402" s="198"/>
      <c r="U402" s="198"/>
      <c r="V402" s="202"/>
      <c r="W402" s="7">
        <v>4</v>
      </c>
      <c r="X402" s="10"/>
      <c r="Y402" s="6">
        <v>5</v>
      </c>
      <c r="Z402" s="68"/>
      <c r="AA402" s="68"/>
      <c r="AB402" s="68"/>
      <c r="AC402" s="6"/>
      <c r="AD402" s="70"/>
      <c r="AE402"/>
    </row>
    <row r="403" spans="1:31" s="1" customFormat="1" ht="12" customHeight="1" thickBot="1" x14ac:dyDescent="0.2">
      <c r="A403" s="58">
        <v>12</v>
      </c>
      <c r="B403" s="55"/>
      <c r="C403" s="228" t="s">
        <v>37</v>
      </c>
      <c r="D403" s="231" t="str">
        <f ca="1">IF(A404="","",IF(INDIRECT("入力シート!H"&amp;(A405))="","",IF(INDIRECT("入力シート!H"&amp;(A405))&lt;43586,4,5)))</f>
        <v/>
      </c>
      <c r="E403" s="209" t="str">
        <f ca="1">IF(A404="","",IF(INDIRECT("入力シート!H"&amp;(A405))="","",INDIRECT("入力シート!H"&amp;(A405))))</f>
        <v/>
      </c>
      <c r="F403" s="233" t="str">
        <f ca="1">IF(A404="","",IF(INDIRECT("入力シート!H"&amp;(A405))="","",INDIRECT("入力シート!H"&amp;(A405))))</f>
        <v/>
      </c>
      <c r="G403" s="207" t="str">
        <f ca="1">IF(A404="","",IF(INDIRECT("入力シート!I"&amp;(A405))="","",IF(INDIRECT("入力シート!I"&amp;(A405))&lt;43586,4,5)))</f>
        <v/>
      </c>
      <c r="H403" s="209" t="str">
        <f ca="1">IF(A404="","",IF(INDIRECT("入力シート!I"&amp;(A405))="","",INDIRECT("入力シート!I"&amp;(A405))))</f>
        <v/>
      </c>
      <c r="I403" s="212" t="str">
        <f ca="1">IF(A404="","",IF(INDIRECT("入力シート!I"&amp;(A405))="","",INDIRECT("入力シート!I"&amp;(A405))))</f>
        <v/>
      </c>
      <c r="J403" s="219" t="str">
        <f ca="1">IF(A404="","",IF(INDIRECT("入力シート!I"&amp;(A405))="","",INDIRECT("入力シート!I"&amp;(A405))))</f>
        <v/>
      </c>
      <c r="K403" s="222" t="str">
        <f t="shared" ref="K403" ca="1" si="68">IF(A404="","",IF(INDIRECT("入力シート!J"&amp;(A405))="","",INDIRECT("入力シート!J"&amp;(A405))))</f>
        <v/>
      </c>
      <c r="L403" s="225" t="str">
        <f ca="1">IF(A404="","",
IFERROR(IF(INDIRECT("入力シート!K"&amp;(A405))="","",
IF(INDIRECT("入力シート!K"&amp;(A405))&gt;159,"G",
IF(INDIRECT("入力シート!K"&amp;(A405))&gt;149,"F",
IF(INDIRECT("入力シート!K"&amp;(A405))&gt;139,"E",
IF(INDIRECT("入力シート!K"&amp;(A405))&gt;129,"D",
IF(INDIRECT("入力シート!K"&amp;(A405))&gt;119,"C",
IF(INDIRECT("入力シート!K"&amp;(A405))&gt;109,"B",
IF(INDIRECT("入力シート!K"&amp;(A405))&gt;99,"A",
"")))))))),""))</f>
        <v/>
      </c>
      <c r="M403" s="222" t="str">
        <f ca="1">IF(A404="","",
IFERROR(IF(INDIRECT("入力シート!K"&amp;(A405))="","",
IF(INDIRECT("入力シート!K"&amp;(A405))&gt;99,MOD(INDIRECT("入力シート!K"&amp;(A405)),10),INDIRECT("入力シート!K"&amp;(A405)))),""))</f>
        <v/>
      </c>
      <c r="N403" s="196" t="str">
        <f ca="1">IF(A404="","",IF(INDIRECT("入力シート!L"&amp;(A405))="","",INDIRECT("入力シート!L"&amp;(A405))))</f>
        <v/>
      </c>
      <c r="O403" s="207" t="str">
        <f ca="1">IF(A404="","",IF(INDIRECT("入力シート!M"&amp;(A405))="","",IF(INDIRECT("入力シート!M"&amp;(A405))&lt;43586,4,5)))</f>
        <v/>
      </c>
      <c r="P403" s="209" t="str">
        <f ca="1">IF(A404="","",IF(INDIRECT("入力シート!M"&amp;(A405))="","",INDIRECT("入力シート!M"&amp;(A405))))</f>
        <v/>
      </c>
      <c r="Q403" s="212" t="str">
        <f ca="1">IF(A404="","",IF(INDIRECT("入力シート!M"&amp;(A405))="","",INDIRECT("入力シート!M"&amp;(A405))))</f>
        <v/>
      </c>
      <c r="R403" s="215" t="str">
        <f ca="1">IF(A404="","",IF(INDIRECT("入力シート!N"&amp;(A405))="","",INDIRECT("入力シート!N"&amp;(A405))))</f>
        <v/>
      </c>
      <c r="S403" s="217" t="str">
        <f>IF(A404="","",IF(N403="","",SUM(N403,R403)))</f>
        <v/>
      </c>
      <c r="T403" s="196" t="str">
        <f ca="1">IF(A404="","",IF(N403="","",IF(INDIRECT("入力シート!O"&amp;(A405))="通常者",ROUNDDOWN(S403*10/1000,0),0)))</f>
        <v/>
      </c>
      <c r="U403" s="196" t="str">
        <f>IF(A404="","",IF(V403="","",IF(V403&gt;=1,"+",IF(V403=0," ","-"))))</f>
        <v/>
      </c>
      <c r="V403" s="199" t="str">
        <f>IF(A404="","",IF(AND(N405="",N403&gt;=1),T403,IF(N405="","",T403-T405)))</f>
        <v/>
      </c>
      <c r="W403" s="3">
        <v>1</v>
      </c>
      <c r="X403" s="12"/>
      <c r="Y403" s="3">
        <v>5</v>
      </c>
      <c r="Z403" s="8"/>
      <c r="AA403" s="8"/>
      <c r="AB403" s="8"/>
      <c r="AC403" s="3">
        <v>5</v>
      </c>
      <c r="AD403" s="69"/>
      <c r="AE403"/>
    </row>
    <row r="404" spans="1:31" s="1" customFormat="1" ht="12" customHeight="1" x14ac:dyDescent="0.15">
      <c r="A404" s="58" t="str">
        <f>A392</f>
        <v/>
      </c>
      <c r="B404" s="55"/>
      <c r="C404" s="229"/>
      <c r="D404" s="231"/>
      <c r="E404" s="210"/>
      <c r="F404" s="234"/>
      <c r="G404" s="207"/>
      <c r="H404" s="210"/>
      <c r="I404" s="213"/>
      <c r="J404" s="220"/>
      <c r="K404" s="223"/>
      <c r="L404" s="226"/>
      <c r="M404" s="223"/>
      <c r="N404" s="206"/>
      <c r="O404" s="207"/>
      <c r="P404" s="210"/>
      <c r="Q404" s="213"/>
      <c r="R404" s="216"/>
      <c r="S404" s="218"/>
      <c r="T404" s="197"/>
      <c r="U404" s="197"/>
      <c r="V404" s="200"/>
      <c r="W404" s="14">
        <v>2</v>
      </c>
      <c r="X404" s="13"/>
      <c r="Y404" s="13">
        <v>5</v>
      </c>
      <c r="Z404" s="13"/>
      <c r="AA404" s="13"/>
      <c r="AB404" s="13"/>
      <c r="AC404" s="15">
        <v>6</v>
      </c>
      <c r="AD404" s="9"/>
      <c r="AE404"/>
    </row>
    <row r="405" spans="1:31" s="1" customFormat="1" ht="12" customHeight="1" thickBot="1" x14ac:dyDescent="0.2">
      <c r="A405" s="58" t="str">
        <f>IF(A404="","",SUM(A403:A404))</f>
        <v/>
      </c>
      <c r="B405" s="55"/>
      <c r="C405" s="229"/>
      <c r="D405" s="231"/>
      <c r="E405" s="210"/>
      <c r="F405" s="234"/>
      <c r="G405" s="207"/>
      <c r="H405" s="210"/>
      <c r="I405" s="213"/>
      <c r="J405" s="220"/>
      <c r="K405" s="223"/>
      <c r="L405" s="226"/>
      <c r="M405" s="223"/>
      <c r="N405" s="197" t="str">
        <f ca="1">IF(A404="","",IF(INDIRECT("入力シート!P"&amp;(A405))="","",INDIRECT("入力シート!P"&amp;(A405))))</f>
        <v/>
      </c>
      <c r="O405" s="207"/>
      <c r="P405" s="210"/>
      <c r="Q405" s="213"/>
      <c r="R405" s="201" t="str">
        <f ca="1">IF(A404="","",IF(INDIRECT("入力シート!Q"&amp;(A405))="","",INDIRECT("入力シート!Q"&amp;(A405))))</f>
        <v/>
      </c>
      <c r="S405" s="203" t="str">
        <f>IF(A404="","",IF(N405="","",SUM(N405,R405)))</f>
        <v/>
      </c>
      <c r="T405" s="205" t="str">
        <f ca="1">IF(A404="","",IF(N405="","",IF(INDIRECT("入力シート!R"&amp;(A405))="通常者",ROUNDDOWN(S405*10/1000,0),0)))</f>
        <v/>
      </c>
      <c r="U405" s="197"/>
      <c r="V405" s="201"/>
      <c r="W405" s="14">
        <v>3</v>
      </c>
      <c r="X405" s="13"/>
      <c r="Y405" s="13">
        <v>5</v>
      </c>
      <c r="Z405" s="13"/>
      <c r="AA405" s="13"/>
      <c r="AB405" s="13"/>
      <c r="AC405" s="15">
        <v>7</v>
      </c>
      <c r="AD405" s="9"/>
      <c r="AE405"/>
    </row>
    <row r="406" spans="1:31" s="1" customFormat="1" ht="12" customHeight="1" x14ac:dyDescent="0.15">
      <c r="A406" s="58"/>
      <c r="B406" s="55"/>
      <c r="C406" s="230"/>
      <c r="D406" s="232"/>
      <c r="E406" s="211"/>
      <c r="F406" s="235"/>
      <c r="G406" s="208"/>
      <c r="H406" s="211"/>
      <c r="I406" s="214"/>
      <c r="J406" s="221"/>
      <c r="K406" s="224"/>
      <c r="L406" s="227"/>
      <c r="M406" s="224"/>
      <c r="N406" s="198"/>
      <c r="O406" s="208"/>
      <c r="P406" s="211"/>
      <c r="Q406" s="214"/>
      <c r="R406" s="202"/>
      <c r="S406" s="204"/>
      <c r="T406" s="198"/>
      <c r="U406" s="198"/>
      <c r="V406" s="202"/>
      <c r="W406" s="7">
        <v>4</v>
      </c>
      <c r="X406" s="10"/>
      <c r="Y406" s="6">
        <v>5</v>
      </c>
      <c r="Z406" s="68"/>
      <c r="AA406" s="68"/>
      <c r="AB406" s="68"/>
      <c r="AC406" s="6"/>
      <c r="AD406" s="70"/>
      <c r="AE406"/>
    </row>
    <row r="407" spans="1:31" s="1" customFormat="1" ht="12" customHeight="1" thickBot="1" x14ac:dyDescent="0.2">
      <c r="A407" s="58">
        <v>13</v>
      </c>
      <c r="B407" s="55"/>
      <c r="C407" s="228" t="s">
        <v>38</v>
      </c>
      <c r="D407" s="231" t="str">
        <f ca="1">IF(A408="","",IF(INDIRECT("入力シート!H"&amp;(A409))="","",IF(INDIRECT("入力シート!H"&amp;(A409))&lt;43586,4,5)))</f>
        <v/>
      </c>
      <c r="E407" s="209" t="str">
        <f ca="1">IF(A408="","",IF(INDIRECT("入力シート!H"&amp;(A409))="","",INDIRECT("入力シート!H"&amp;(A409))))</f>
        <v/>
      </c>
      <c r="F407" s="233" t="str">
        <f ca="1">IF(A408="","",IF(INDIRECT("入力シート!H"&amp;(A409))="","",INDIRECT("入力シート!H"&amp;(A409))))</f>
        <v/>
      </c>
      <c r="G407" s="207" t="str">
        <f ca="1">IF(A408="","",IF(INDIRECT("入力シート!I"&amp;(A409))="","",IF(INDIRECT("入力シート!I"&amp;(A409))&lt;43586,4,5)))</f>
        <v/>
      </c>
      <c r="H407" s="209" t="str">
        <f ca="1">IF(A408="","",IF(INDIRECT("入力シート!I"&amp;(A409))="","",INDIRECT("入力シート!I"&amp;(A409))))</f>
        <v/>
      </c>
      <c r="I407" s="212" t="str">
        <f ca="1">IF(A408="","",IF(INDIRECT("入力シート!I"&amp;(A409))="","",INDIRECT("入力シート!I"&amp;(A409))))</f>
        <v/>
      </c>
      <c r="J407" s="219" t="str">
        <f ca="1">IF(A408="","",IF(INDIRECT("入力シート!I"&amp;(A409))="","",INDIRECT("入力シート!I"&amp;(A409))))</f>
        <v/>
      </c>
      <c r="K407" s="222" t="str">
        <f t="shared" ref="K407" ca="1" si="69">IF(A408="","",IF(INDIRECT("入力シート!J"&amp;(A409))="","",INDIRECT("入力シート!J"&amp;(A409))))</f>
        <v/>
      </c>
      <c r="L407" s="225" t="str">
        <f ca="1">IF(A408="","",
IFERROR(IF(INDIRECT("入力シート!K"&amp;(A409))="","",
IF(INDIRECT("入力シート!K"&amp;(A409))&gt;159,"G",
IF(INDIRECT("入力シート!K"&amp;(A409))&gt;149,"F",
IF(INDIRECT("入力シート!K"&amp;(A409))&gt;139,"E",
IF(INDIRECT("入力シート!K"&amp;(A409))&gt;129,"D",
IF(INDIRECT("入力シート!K"&amp;(A409))&gt;119,"C",
IF(INDIRECT("入力シート!K"&amp;(A409))&gt;109,"B",
IF(INDIRECT("入力シート!K"&amp;(A409))&gt;99,"A",
"")))))))),""))</f>
        <v/>
      </c>
      <c r="M407" s="222" t="str">
        <f ca="1">IF(A408="","",
IFERROR(IF(INDIRECT("入力シート!K"&amp;(A409))="","",
IF(INDIRECT("入力シート!K"&amp;(A409))&gt;99,MOD(INDIRECT("入力シート!K"&amp;(A409)),10),INDIRECT("入力シート!K"&amp;(A409)))),""))</f>
        <v/>
      </c>
      <c r="N407" s="196" t="str">
        <f ca="1">IF(A408="","",IF(INDIRECT("入力シート!L"&amp;(A409))="","",INDIRECT("入力シート!L"&amp;(A409))))</f>
        <v/>
      </c>
      <c r="O407" s="207" t="str">
        <f ca="1">IF(A408="","",IF(INDIRECT("入力シート!M"&amp;(A409))="","",IF(INDIRECT("入力シート!M"&amp;(A409))&lt;43586,4,5)))</f>
        <v/>
      </c>
      <c r="P407" s="209" t="str">
        <f ca="1">IF(A408="","",IF(INDIRECT("入力シート!M"&amp;(A409))="","",INDIRECT("入力シート!M"&amp;(A409))))</f>
        <v/>
      </c>
      <c r="Q407" s="212" t="str">
        <f ca="1">IF(A408="","",IF(INDIRECT("入力シート!M"&amp;(A409))="","",INDIRECT("入力シート!M"&amp;(A409))))</f>
        <v/>
      </c>
      <c r="R407" s="215" t="str">
        <f ca="1">IF(A408="","",IF(INDIRECT("入力シート!N"&amp;(A409))="","",INDIRECT("入力シート!N"&amp;(A409))))</f>
        <v/>
      </c>
      <c r="S407" s="217" t="str">
        <f>IF(A408="","",IF(N407="","",SUM(N407,R407)))</f>
        <v/>
      </c>
      <c r="T407" s="196" t="str">
        <f ca="1">IF(A408="","",IF(N407="","",IF(INDIRECT("入力シート!O"&amp;(A409))="通常者",ROUNDDOWN(S407*10/1000,0),0)))</f>
        <v/>
      </c>
      <c r="U407" s="196" t="str">
        <f>IF(A408="","",IF(V407="","",IF(V407&gt;=1,"+",IF(V407=0," ","-"))))</f>
        <v/>
      </c>
      <c r="V407" s="199" t="str">
        <f>IF(A408="","",IF(AND(N409="",N407&gt;=1),T407,IF(N409="","",T407-T409)))</f>
        <v/>
      </c>
      <c r="W407" s="65">
        <v>1</v>
      </c>
      <c r="X407" s="12"/>
      <c r="Y407" s="65">
        <v>5</v>
      </c>
      <c r="Z407" s="8"/>
      <c r="AA407" s="8"/>
      <c r="AB407" s="8"/>
      <c r="AC407" s="65">
        <v>5</v>
      </c>
      <c r="AD407" s="16"/>
      <c r="AE407"/>
    </row>
    <row r="408" spans="1:31" s="1" customFormat="1" ht="12" customHeight="1" x14ac:dyDescent="0.15">
      <c r="A408" s="58" t="str">
        <f>A392</f>
        <v/>
      </c>
      <c r="B408" s="55"/>
      <c r="C408" s="229"/>
      <c r="D408" s="231"/>
      <c r="E408" s="210"/>
      <c r="F408" s="234"/>
      <c r="G408" s="207"/>
      <c r="H408" s="210"/>
      <c r="I408" s="213"/>
      <c r="J408" s="220"/>
      <c r="K408" s="223"/>
      <c r="L408" s="226"/>
      <c r="M408" s="223"/>
      <c r="N408" s="206"/>
      <c r="O408" s="207"/>
      <c r="P408" s="210"/>
      <c r="Q408" s="213"/>
      <c r="R408" s="216"/>
      <c r="S408" s="218"/>
      <c r="T408" s="197"/>
      <c r="U408" s="197"/>
      <c r="V408" s="200"/>
      <c r="W408" s="14">
        <v>2</v>
      </c>
      <c r="X408" s="13"/>
      <c r="Y408" s="13">
        <v>5</v>
      </c>
      <c r="Z408" s="13"/>
      <c r="AA408" s="13"/>
      <c r="AB408" s="13"/>
      <c r="AC408" s="15">
        <v>6</v>
      </c>
      <c r="AD408" s="9"/>
      <c r="AE408"/>
    </row>
    <row r="409" spans="1:31" s="1" customFormat="1" ht="12" customHeight="1" thickBot="1" x14ac:dyDescent="0.2">
      <c r="A409" s="58" t="str">
        <f>IF(A408="","",SUM(A407:A408))</f>
        <v/>
      </c>
      <c r="B409" s="55"/>
      <c r="C409" s="229"/>
      <c r="D409" s="231"/>
      <c r="E409" s="210"/>
      <c r="F409" s="234"/>
      <c r="G409" s="207"/>
      <c r="H409" s="210"/>
      <c r="I409" s="213"/>
      <c r="J409" s="220"/>
      <c r="K409" s="223"/>
      <c r="L409" s="226"/>
      <c r="M409" s="223"/>
      <c r="N409" s="197" t="str">
        <f ca="1">IF(A408="","",IF(INDIRECT("入力シート!P"&amp;(A409))="","",INDIRECT("入力シート!P"&amp;(A409))))</f>
        <v/>
      </c>
      <c r="O409" s="207"/>
      <c r="P409" s="210"/>
      <c r="Q409" s="213"/>
      <c r="R409" s="201" t="str">
        <f ca="1">IF(A408="","",IF(INDIRECT("入力シート!Q"&amp;(A409))="","",INDIRECT("入力シート!Q"&amp;(A409))))</f>
        <v/>
      </c>
      <c r="S409" s="203" t="str">
        <f>IF(A408="","",IF(N409="","",SUM(N409,R409)))</f>
        <v/>
      </c>
      <c r="T409" s="205" t="str">
        <f ca="1">IF(A408="","",IF(N409="","",IF(INDIRECT("入力シート!R"&amp;(A409))="通常者",ROUNDDOWN(S409*10/1000,0),0)))</f>
        <v/>
      </c>
      <c r="U409" s="197"/>
      <c r="V409" s="201"/>
      <c r="W409" s="14">
        <v>3</v>
      </c>
      <c r="X409" s="13"/>
      <c r="Y409" s="13">
        <v>5</v>
      </c>
      <c r="Z409" s="13"/>
      <c r="AA409" s="13"/>
      <c r="AB409" s="13"/>
      <c r="AC409" s="15">
        <v>7</v>
      </c>
      <c r="AD409" s="9"/>
      <c r="AE409"/>
    </row>
    <row r="410" spans="1:31" s="1" customFormat="1" ht="12" customHeight="1" x14ac:dyDescent="0.15">
      <c r="A410" s="58"/>
      <c r="B410" s="55"/>
      <c r="C410" s="229"/>
      <c r="D410" s="232"/>
      <c r="E410" s="211"/>
      <c r="F410" s="235"/>
      <c r="G410" s="208"/>
      <c r="H410" s="211"/>
      <c r="I410" s="214"/>
      <c r="J410" s="221"/>
      <c r="K410" s="224"/>
      <c r="L410" s="227"/>
      <c r="M410" s="224"/>
      <c r="N410" s="198"/>
      <c r="O410" s="208"/>
      <c r="P410" s="211"/>
      <c r="Q410" s="214"/>
      <c r="R410" s="202"/>
      <c r="S410" s="204"/>
      <c r="T410" s="198"/>
      <c r="U410" s="198"/>
      <c r="V410" s="202"/>
      <c r="W410" s="32">
        <v>4</v>
      </c>
      <c r="X410" s="33"/>
      <c r="Y410" s="31">
        <v>5</v>
      </c>
      <c r="Z410" s="67"/>
      <c r="AA410" s="67"/>
      <c r="AB410" s="67"/>
      <c r="AC410" s="31"/>
      <c r="AD410" s="69"/>
      <c r="AE410"/>
    </row>
    <row r="411" spans="1:31" s="1" customFormat="1" ht="12" customHeight="1" thickBot="1" x14ac:dyDescent="0.2">
      <c r="A411" s="58">
        <v>14</v>
      </c>
      <c r="B411" s="55"/>
      <c r="C411" s="228" t="s">
        <v>39</v>
      </c>
      <c r="D411" s="231" t="str">
        <f ca="1">IF(A412="","",IF(INDIRECT("入力シート!H"&amp;(A413))="","",IF(INDIRECT("入力シート!H"&amp;(A413))&lt;43586,4,5)))</f>
        <v/>
      </c>
      <c r="E411" s="209" t="str">
        <f ca="1">IF(A412="","",IF(INDIRECT("入力シート!H"&amp;(A413))="","",INDIRECT("入力シート!H"&amp;(A413))))</f>
        <v/>
      </c>
      <c r="F411" s="233" t="str">
        <f ca="1">IF(A412="","",IF(INDIRECT("入力シート!H"&amp;(A413))="","",INDIRECT("入力シート!H"&amp;(A413))))</f>
        <v/>
      </c>
      <c r="G411" s="207" t="str">
        <f ca="1">IF(A412="","",IF(INDIRECT("入力シート!I"&amp;(A413))="","",IF(INDIRECT("入力シート!I"&amp;(A413))&lt;43586,4,5)))</f>
        <v/>
      </c>
      <c r="H411" s="209" t="str">
        <f ca="1">IF(A412="","",IF(INDIRECT("入力シート!I"&amp;(A413))="","",INDIRECT("入力シート!I"&amp;(A413))))</f>
        <v/>
      </c>
      <c r="I411" s="212" t="str">
        <f ca="1">IF(A412="","",IF(INDIRECT("入力シート!I"&amp;(A413))="","",INDIRECT("入力シート!I"&amp;(A413))))</f>
        <v/>
      </c>
      <c r="J411" s="219" t="str">
        <f ca="1">IF(A412="","",IF(INDIRECT("入力シート!I"&amp;(A413))="","",INDIRECT("入力シート!I"&amp;(A413))))</f>
        <v/>
      </c>
      <c r="K411" s="222" t="str">
        <f t="shared" ref="K411" ca="1" si="70">IF(A412="","",IF(INDIRECT("入力シート!J"&amp;(A413))="","",INDIRECT("入力シート!J"&amp;(A413))))</f>
        <v/>
      </c>
      <c r="L411" s="225" t="str">
        <f ca="1">IF(A412="","",
IFERROR(IF(INDIRECT("入力シート!K"&amp;(A413))="","",
IF(INDIRECT("入力シート!K"&amp;(A413))&gt;159,"G",
IF(INDIRECT("入力シート!K"&amp;(A413))&gt;149,"F",
IF(INDIRECT("入力シート!K"&amp;(A413))&gt;139,"E",
IF(INDIRECT("入力シート!K"&amp;(A413))&gt;129,"D",
IF(INDIRECT("入力シート!K"&amp;(A413))&gt;119,"C",
IF(INDIRECT("入力シート!K"&amp;(A413))&gt;109,"B",
IF(INDIRECT("入力シート!K"&amp;(A413))&gt;99,"A",
"")))))))),""))</f>
        <v/>
      </c>
      <c r="M411" s="222" t="str">
        <f ca="1">IF(A412="","",
IFERROR(IF(INDIRECT("入力シート!K"&amp;(A413))="","",
IF(INDIRECT("入力シート!K"&amp;(A413))&gt;99,MOD(INDIRECT("入力シート!K"&amp;(A413)),10),INDIRECT("入力シート!K"&amp;(A413)))),""))</f>
        <v/>
      </c>
      <c r="N411" s="196" t="str">
        <f ca="1">IF(A412="","",IF(INDIRECT("入力シート!L"&amp;(A413))="","",INDIRECT("入力シート!L"&amp;(A413))))</f>
        <v/>
      </c>
      <c r="O411" s="207" t="str">
        <f ca="1">IF(A412="","",IF(INDIRECT("入力シート!M"&amp;(A413))="","",IF(INDIRECT("入力シート!M"&amp;(A413))&lt;43586,4,5)))</f>
        <v/>
      </c>
      <c r="P411" s="209" t="str">
        <f ca="1">IF(A412="","",IF(INDIRECT("入力シート!M"&amp;(A413))="","",INDIRECT("入力シート!M"&amp;(A413))))</f>
        <v/>
      </c>
      <c r="Q411" s="212" t="str">
        <f ca="1">IF(A412="","",IF(INDIRECT("入力シート!M"&amp;(A413))="","",INDIRECT("入力シート!M"&amp;(A413))))</f>
        <v/>
      </c>
      <c r="R411" s="215" t="str">
        <f ca="1">IF(A412="","",IF(INDIRECT("入力シート!N"&amp;(A413))="","",INDIRECT("入力シート!N"&amp;(A413))))</f>
        <v/>
      </c>
      <c r="S411" s="217" t="str">
        <f>IF(A412="","",IF(N411="","",SUM(N411,R411)))</f>
        <v/>
      </c>
      <c r="T411" s="196" t="str">
        <f ca="1">IF(A412="","",IF(N411="","",IF(INDIRECT("入力シート!O"&amp;(A413))="通常者",ROUNDDOWN(S411*10/1000,0),0)))</f>
        <v/>
      </c>
      <c r="U411" s="196" t="str">
        <f>IF(A412="","",IF(V411="","",IF(V411&gt;=1,"+",IF(V411=0," ","-"))))</f>
        <v/>
      </c>
      <c r="V411" s="199" t="str">
        <f>IF(A412="","",IF(AND(N413="",N411&gt;=1),T411,IF(N413="","",T411-T413)))</f>
        <v/>
      </c>
      <c r="W411" s="65">
        <v>1</v>
      </c>
      <c r="X411" s="12"/>
      <c r="Y411" s="65">
        <v>5</v>
      </c>
      <c r="Z411" s="8"/>
      <c r="AA411" s="8"/>
      <c r="AB411" s="8"/>
      <c r="AC411" s="65">
        <v>5</v>
      </c>
      <c r="AD411" s="16"/>
      <c r="AE411"/>
    </row>
    <row r="412" spans="1:31" s="1" customFormat="1" ht="12" customHeight="1" x14ac:dyDescent="0.15">
      <c r="A412" s="58" t="str">
        <f>A392</f>
        <v/>
      </c>
      <c r="B412" s="55"/>
      <c r="C412" s="229"/>
      <c r="D412" s="231"/>
      <c r="E412" s="210"/>
      <c r="F412" s="234"/>
      <c r="G412" s="207"/>
      <c r="H412" s="210"/>
      <c r="I412" s="213"/>
      <c r="J412" s="220"/>
      <c r="K412" s="223"/>
      <c r="L412" s="226"/>
      <c r="M412" s="223"/>
      <c r="N412" s="206"/>
      <c r="O412" s="207"/>
      <c r="P412" s="210"/>
      <c r="Q412" s="213"/>
      <c r="R412" s="216"/>
      <c r="S412" s="218"/>
      <c r="T412" s="197"/>
      <c r="U412" s="197"/>
      <c r="V412" s="200"/>
      <c r="W412" s="14">
        <v>2</v>
      </c>
      <c r="X412" s="13"/>
      <c r="Y412" s="13">
        <v>5</v>
      </c>
      <c r="Z412" s="13"/>
      <c r="AA412" s="13"/>
      <c r="AB412" s="13"/>
      <c r="AC412" s="15">
        <v>6</v>
      </c>
      <c r="AD412" s="9"/>
      <c r="AE412"/>
    </row>
    <row r="413" spans="1:31" s="1" customFormat="1" ht="12" customHeight="1" thickBot="1" x14ac:dyDescent="0.2">
      <c r="A413" s="58" t="str">
        <f>IF(A412="","",SUM(A411:A412))</f>
        <v/>
      </c>
      <c r="B413" s="55"/>
      <c r="C413" s="229"/>
      <c r="D413" s="231"/>
      <c r="E413" s="210"/>
      <c r="F413" s="234"/>
      <c r="G413" s="207"/>
      <c r="H413" s="210"/>
      <c r="I413" s="213"/>
      <c r="J413" s="220"/>
      <c r="K413" s="223"/>
      <c r="L413" s="226"/>
      <c r="M413" s="223"/>
      <c r="N413" s="197" t="str">
        <f ca="1">IF(A412="","",IF(INDIRECT("入力シート!P"&amp;(A413))="","",INDIRECT("入力シート!P"&amp;(A413))))</f>
        <v/>
      </c>
      <c r="O413" s="207"/>
      <c r="P413" s="210"/>
      <c r="Q413" s="213"/>
      <c r="R413" s="201" t="str">
        <f ca="1">IF(A412="","",IF(INDIRECT("入力シート!Q"&amp;(A413))="","",INDIRECT("入力シート!Q"&amp;(A413))))</f>
        <v/>
      </c>
      <c r="S413" s="203" t="str">
        <f>IF(A412="","",IF(N413="","",SUM(N413,R413)))</f>
        <v/>
      </c>
      <c r="T413" s="205" t="str">
        <f ca="1">IF(A412="","",IF(N413="","",IF(INDIRECT("入力シート!R"&amp;(A413))="通常者",ROUNDDOWN(S413*10/1000,0),0)))</f>
        <v/>
      </c>
      <c r="U413" s="197"/>
      <c r="V413" s="201"/>
      <c r="W413" s="14">
        <v>3</v>
      </c>
      <c r="X413" s="13"/>
      <c r="Y413" s="13">
        <v>5</v>
      </c>
      <c r="Z413" s="13"/>
      <c r="AA413" s="13"/>
      <c r="AB413" s="13"/>
      <c r="AC413" s="15">
        <v>7</v>
      </c>
      <c r="AD413" s="9"/>
      <c r="AE413"/>
    </row>
    <row r="414" spans="1:31" s="1" customFormat="1" ht="12" customHeight="1" x14ac:dyDescent="0.15">
      <c r="A414" s="58"/>
      <c r="B414" s="55"/>
      <c r="C414" s="230"/>
      <c r="D414" s="232"/>
      <c r="E414" s="211"/>
      <c r="F414" s="235"/>
      <c r="G414" s="208"/>
      <c r="H414" s="211"/>
      <c r="I414" s="214"/>
      <c r="J414" s="221"/>
      <c r="K414" s="224"/>
      <c r="L414" s="227"/>
      <c r="M414" s="224"/>
      <c r="N414" s="198"/>
      <c r="O414" s="208"/>
      <c r="P414" s="211"/>
      <c r="Q414" s="214"/>
      <c r="R414" s="202"/>
      <c r="S414" s="204"/>
      <c r="T414" s="198"/>
      <c r="U414" s="198"/>
      <c r="V414" s="202"/>
      <c r="W414" s="7">
        <v>4</v>
      </c>
      <c r="X414" s="10"/>
      <c r="Y414" s="6">
        <v>5</v>
      </c>
      <c r="Z414" s="68"/>
      <c r="AA414" s="68"/>
      <c r="AB414" s="68"/>
      <c r="AC414" s="6"/>
      <c r="AD414" s="70"/>
      <c r="AE414"/>
    </row>
    <row r="415" spans="1:31" s="1" customFormat="1" ht="12" customHeight="1" thickBot="1" x14ac:dyDescent="0.2">
      <c r="A415" s="58">
        <v>15</v>
      </c>
      <c r="B415" s="55"/>
      <c r="C415" s="228" t="s">
        <v>46</v>
      </c>
      <c r="D415" s="231" t="str">
        <f ca="1">IF(A416="","",IF(INDIRECT("入力シート!H"&amp;(A417))="","",IF(INDIRECT("入力シート!H"&amp;(A417))&lt;43586,4,5)))</f>
        <v/>
      </c>
      <c r="E415" s="209" t="str">
        <f ca="1">IF(A416="","",IF(INDIRECT("入力シート!H"&amp;(A417))="","",INDIRECT("入力シート!H"&amp;(A417))))</f>
        <v/>
      </c>
      <c r="F415" s="233" t="str">
        <f ca="1">IF(A416="","",IF(INDIRECT("入力シート!H"&amp;(A417))="","",INDIRECT("入力シート!H"&amp;(A417))))</f>
        <v/>
      </c>
      <c r="G415" s="207" t="str">
        <f ca="1">IF(A416="","",IF(INDIRECT("入力シート!I"&amp;(A417))="","",IF(INDIRECT("入力シート!I"&amp;(A417))&lt;43586,4,5)))</f>
        <v/>
      </c>
      <c r="H415" s="209" t="str">
        <f ca="1">IF(A416="","",IF(INDIRECT("入力シート!I"&amp;(A417))="","",INDIRECT("入力シート!I"&amp;(A417))))</f>
        <v/>
      </c>
      <c r="I415" s="212" t="str">
        <f ca="1">IF(A416="","",IF(INDIRECT("入力シート!I"&amp;(A417))="","",INDIRECT("入力シート!I"&amp;(A417))))</f>
        <v/>
      </c>
      <c r="J415" s="219" t="str">
        <f ca="1">IF(A416="","",IF(INDIRECT("入力シート!I"&amp;(A417))="","",INDIRECT("入力シート!I"&amp;(A417))))</f>
        <v/>
      </c>
      <c r="K415" s="222" t="str">
        <f t="shared" ref="K415" ca="1" si="71">IF(A416="","",IF(INDIRECT("入力シート!J"&amp;(A417))="","",INDIRECT("入力シート!J"&amp;(A417))))</f>
        <v/>
      </c>
      <c r="L415" s="225" t="str">
        <f ca="1">IF(A416="","",
IFERROR(IF(INDIRECT("入力シート!K"&amp;(A417))="","",
IF(INDIRECT("入力シート!K"&amp;(A417))&gt;159,"G",
IF(INDIRECT("入力シート!K"&amp;(A417))&gt;149,"F",
IF(INDIRECT("入力シート!K"&amp;(A417))&gt;139,"E",
IF(INDIRECT("入力シート!K"&amp;(A417))&gt;129,"D",
IF(INDIRECT("入力シート!K"&amp;(A417))&gt;119,"C",
IF(INDIRECT("入力シート!K"&amp;(A417))&gt;109,"B",
IF(INDIRECT("入力シート!K"&amp;(A417))&gt;99,"A",
"")))))))),""))</f>
        <v/>
      </c>
      <c r="M415" s="222" t="str">
        <f ca="1">IF(A416="","",
IFERROR(IF(INDIRECT("入力シート!K"&amp;(A417))="","",
IF(INDIRECT("入力シート!K"&amp;(A417))&gt;99,MOD(INDIRECT("入力シート!K"&amp;(A417)),10),INDIRECT("入力シート!K"&amp;(A417)))),""))</f>
        <v/>
      </c>
      <c r="N415" s="196" t="str">
        <f ca="1">IF(A416="","",IF(INDIRECT("入力シート!L"&amp;(A417))="","",INDIRECT("入力シート!L"&amp;(A417))))</f>
        <v/>
      </c>
      <c r="O415" s="207" t="str">
        <f ca="1">IF(A416="","",IF(INDIRECT("入力シート!M"&amp;(A417))="","",IF(INDIRECT("入力シート!M"&amp;(A417))&lt;43586,4,5)))</f>
        <v/>
      </c>
      <c r="P415" s="209" t="str">
        <f ca="1">IF(A416="","",IF(INDIRECT("入力シート!M"&amp;(A417))="","",INDIRECT("入力シート!M"&amp;(A417))))</f>
        <v/>
      </c>
      <c r="Q415" s="212" t="str">
        <f ca="1">IF(A416="","",IF(INDIRECT("入力シート!M"&amp;(A417))="","",INDIRECT("入力シート!M"&amp;(A417))))</f>
        <v/>
      </c>
      <c r="R415" s="215" t="str">
        <f ca="1">IF(A416="","",IF(INDIRECT("入力シート!N"&amp;(A417))="","",INDIRECT("入力シート!N"&amp;(A417))))</f>
        <v/>
      </c>
      <c r="S415" s="217" t="str">
        <f>IF(A416="","",IF(N415="","",SUM(N415,R415)))</f>
        <v/>
      </c>
      <c r="T415" s="196" t="str">
        <f ca="1">IF(A416="","",IF(N415="","",IF(INDIRECT("入力シート!O"&amp;(A417))="通常者",ROUNDDOWN(S415*10/1000,0),0)))</f>
        <v/>
      </c>
      <c r="U415" s="196" t="str">
        <f>IF(A416="","",IF(V415="","",IF(V415&gt;=1,"+",IF(V415=0," ","-"))))</f>
        <v/>
      </c>
      <c r="V415" s="199" t="str">
        <f>IF(A416="","",IF(AND(N417="",N415&gt;=1),T415,IF(N417="","",T415-T417)))</f>
        <v/>
      </c>
      <c r="W415" s="3">
        <v>1</v>
      </c>
      <c r="X415" s="12"/>
      <c r="Y415" s="3">
        <v>5</v>
      </c>
      <c r="Z415" s="8"/>
      <c r="AA415" s="8"/>
      <c r="AB415" s="8"/>
      <c r="AC415" s="3">
        <v>5</v>
      </c>
      <c r="AD415" s="69"/>
      <c r="AE415"/>
    </row>
    <row r="416" spans="1:31" s="1" customFormat="1" ht="12" customHeight="1" x14ac:dyDescent="0.15">
      <c r="A416" s="58" t="str">
        <f>A392</f>
        <v/>
      </c>
      <c r="B416" s="55"/>
      <c r="C416" s="229"/>
      <c r="D416" s="231"/>
      <c r="E416" s="210"/>
      <c r="F416" s="234"/>
      <c r="G416" s="207"/>
      <c r="H416" s="210"/>
      <c r="I416" s="213"/>
      <c r="J416" s="220"/>
      <c r="K416" s="223"/>
      <c r="L416" s="226"/>
      <c r="M416" s="223"/>
      <c r="N416" s="206"/>
      <c r="O416" s="207"/>
      <c r="P416" s="210"/>
      <c r="Q416" s="213"/>
      <c r="R416" s="216"/>
      <c r="S416" s="218"/>
      <c r="T416" s="197"/>
      <c r="U416" s="197"/>
      <c r="V416" s="200"/>
      <c r="W416" s="14">
        <v>2</v>
      </c>
      <c r="X416" s="13"/>
      <c r="Y416" s="13">
        <v>5</v>
      </c>
      <c r="Z416" s="13"/>
      <c r="AA416" s="13"/>
      <c r="AB416" s="13"/>
      <c r="AC416" s="15">
        <v>6</v>
      </c>
      <c r="AD416" s="9"/>
      <c r="AE416"/>
    </row>
    <row r="417" spans="1:31" s="1" customFormat="1" ht="12" customHeight="1" thickBot="1" x14ac:dyDescent="0.2">
      <c r="A417" s="58" t="str">
        <f>IF(A416="","",SUM(A415:A416))</f>
        <v/>
      </c>
      <c r="B417" s="55"/>
      <c r="C417" s="229"/>
      <c r="D417" s="231"/>
      <c r="E417" s="210"/>
      <c r="F417" s="234"/>
      <c r="G417" s="207"/>
      <c r="H417" s="210"/>
      <c r="I417" s="213"/>
      <c r="J417" s="220"/>
      <c r="K417" s="223"/>
      <c r="L417" s="226"/>
      <c r="M417" s="223"/>
      <c r="N417" s="197" t="str">
        <f ca="1">IF(A416="","",IF(INDIRECT("入力シート!P"&amp;(A417))="","",INDIRECT("入力シート!P"&amp;(A417))))</f>
        <v/>
      </c>
      <c r="O417" s="207"/>
      <c r="P417" s="210"/>
      <c r="Q417" s="213"/>
      <c r="R417" s="201" t="str">
        <f ca="1">IF(A416="","",IF(INDIRECT("入力シート!Q"&amp;(A417))="","",INDIRECT("入力シート!Q"&amp;(A417))))</f>
        <v/>
      </c>
      <c r="S417" s="203" t="str">
        <f>IF(A416="","",IF(N417="","",SUM(N417,R417)))</f>
        <v/>
      </c>
      <c r="T417" s="205" t="str">
        <f ca="1">IF(A416="","",IF(N417="","",IF(INDIRECT("入力シート!R"&amp;(A417))="通常者",ROUNDDOWN(S417*10/1000,0),0)))</f>
        <v/>
      </c>
      <c r="U417" s="197"/>
      <c r="V417" s="201"/>
      <c r="W417" s="14">
        <v>3</v>
      </c>
      <c r="X417" s="13"/>
      <c r="Y417" s="13">
        <v>5</v>
      </c>
      <c r="Z417" s="13"/>
      <c r="AA417" s="13"/>
      <c r="AB417" s="13"/>
      <c r="AC417" s="15">
        <v>7</v>
      </c>
      <c r="AD417" s="9"/>
      <c r="AE417"/>
    </row>
    <row r="418" spans="1:31" s="1" customFormat="1" ht="12" customHeight="1" x14ac:dyDescent="0.15">
      <c r="A418" s="58"/>
      <c r="B418" s="55"/>
      <c r="C418" s="230"/>
      <c r="D418" s="232"/>
      <c r="E418" s="211"/>
      <c r="F418" s="235"/>
      <c r="G418" s="208"/>
      <c r="H418" s="211"/>
      <c r="I418" s="214"/>
      <c r="J418" s="221"/>
      <c r="K418" s="224"/>
      <c r="L418" s="227"/>
      <c r="M418" s="224"/>
      <c r="N418" s="198"/>
      <c r="O418" s="208"/>
      <c r="P418" s="211"/>
      <c r="Q418" s="214"/>
      <c r="R418" s="202"/>
      <c r="S418" s="204"/>
      <c r="T418" s="198"/>
      <c r="U418" s="198"/>
      <c r="V418" s="202"/>
      <c r="W418" s="7">
        <v>4</v>
      </c>
      <c r="X418" s="10"/>
      <c r="Y418" s="6">
        <v>5</v>
      </c>
      <c r="Z418" s="68"/>
      <c r="AA418" s="68"/>
      <c r="AB418" s="68"/>
      <c r="AC418" s="6"/>
      <c r="AD418" s="70"/>
      <c r="AE418"/>
    </row>
    <row r="419" spans="1:31" s="1" customFormat="1" ht="12" customHeight="1" thickBot="1" x14ac:dyDescent="0.2">
      <c r="A419" s="58">
        <v>16</v>
      </c>
      <c r="B419" s="55"/>
      <c r="C419" s="228" t="s">
        <v>40</v>
      </c>
      <c r="D419" s="231" t="str">
        <f ca="1">IF(A420="","",IF(INDIRECT("入力シート!H"&amp;(A421))="","",IF(INDIRECT("入力シート!H"&amp;(A421))&lt;43586,4,5)))</f>
        <v/>
      </c>
      <c r="E419" s="209" t="str">
        <f ca="1">IF(A420="","",IF(INDIRECT("入力シート!H"&amp;(A421))="","",INDIRECT("入力シート!H"&amp;(A421))))</f>
        <v/>
      </c>
      <c r="F419" s="233" t="str">
        <f ca="1">IF(A420="","",IF(INDIRECT("入力シート!H"&amp;(A421))="","",INDIRECT("入力シート!H"&amp;(A421))))</f>
        <v/>
      </c>
      <c r="G419" s="207" t="str">
        <f ca="1">IF(A420="","",IF(INDIRECT("入力シート!I"&amp;(A421))="","",IF(INDIRECT("入力シート!I"&amp;(A421))&lt;43586,4,5)))</f>
        <v/>
      </c>
      <c r="H419" s="209" t="str">
        <f ca="1">IF(A420="","",IF(INDIRECT("入力シート!I"&amp;(A421))="","",INDIRECT("入力シート!I"&amp;(A421))))</f>
        <v/>
      </c>
      <c r="I419" s="212" t="str">
        <f ca="1">IF(A420="","",IF(INDIRECT("入力シート!I"&amp;(A421))="","",INDIRECT("入力シート!I"&amp;(A421))))</f>
        <v/>
      </c>
      <c r="J419" s="219" t="str">
        <f ca="1">IF(A420="","",IF(INDIRECT("入力シート!I"&amp;(A421))="","",INDIRECT("入力シート!I"&amp;(A421))))</f>
        <v/>
      </c>
      <c r="K419" s="222" t="str">
        <f t="shared" ref="K419" ca="1" si="72">IF(A420="","",IF(INDIRECT("入力シート!J"&amp;(A421))="","",INDIRECT("入力シート!J"&amp;(A421))))</f>
        <v/>
      </c>
      <c r="L419" s="225" t="str">
        <f ca="1">IF(A420="","",
IFERROR(IF(INDIRECT("入力シート!K"&amp;(A421))="","",
IF(INDIRECT("入力シート!K"&amp;(A421))&gt;159,"G",
IF(INDIRECT("入力シート!K"&amp;(A421))&gt;149,"F",
IF(INDIRECT("入力シート!K"&amp;(A421))&gt;139,"E",
IF(INDIRECT("入力シート!K"&amp;(A421))&gt;129,"D",
IF(INDIRECT("入力シート!K"&amp;(A421))&gt;119,"C",
IF(INDIRECT("入力シート!K"&amp;(A421))&gt;109,"B",
IF(INDIRECT("入力シート!K"&amp;(A421))&gt;99,"A",
"")))))))),""))</f>
        <v/>
      </c>
      <c r="M419" s="222" t="str">
        <f ca="1">IF(A420="","",
IFERROR(IF(INDIRECT("入力シート!K"&amp;(A421))="","",
IF(INDIRECT("入力シート!K"&amp;(A421))&gt;99,MOD(INDIRECT("入力シート!K"&amp;(A421)),10),INDIRECT("入力シート!K"&amp;(A421)))),""))</f>
        <v/>
      </c>
      <c r="N419" s="196" t="str">
        <f ca="1">IF(A420="","",IF(INDIRECT("入力シート!L"&amp;(A421))="","",INDIRECT("入力シート!L"&amp;(A421))))</f>
        <v/>
      </c>
      <c r="O419" s="207" t="str">
        <f ca="1">IF(A420="","",IF(INDIRECT("入力シート!M"&amp;(A421))="","",IF(INDIRECT("入力シート!M"&amp;(A421))&lt;43586,4,5)))</f>
        <v/>
      </c>
      <c r="P419" s="209" t="str">
        <f ca="1">IF(A420="","",IF(INDIRECT("入力シート!M"&amp;(A421))="","",INDIRECT("入力シート!M"&amp;(A421))))</f>
        <v/>
      </c>
      <c r="Q419" s="212" t="str">
        <f ca="1">IF(A420="","",IF(INDIRECT("入力シート!M"&amp;(A421))="","",INDIRECT("入力シート!M"&amp;(A421))))</f>
        <v/>
      </c>
      <c r="R419" s="215" t="str">
        <f ca="1">IF(A420="","",IF(INDIRECT("入力シート!N"&amp;(A421))="","",INDIRECT("入力シート!N"&amp;(A421))))</f>
        <v/>
      </c>
      <c r="S419" s="217" t="str">
        <f>IF(A420="","",IF(N419="","",SUM(N419,R419)))</f>
        <v/>
      </c>
      <c r="T419" s="196" t="str">
        <f ca="1">IF(A420="","",IF(N419="","",IF(INDIRECT("入力シート!O"&amp;(A421))="通常者",ROUNDDOWN(S419*10/1000,0),0)))</f>
        <v/>
      </c>
      <c r="U419" s="196" t="str">
        <f>IF(A420="","",IF(V419="","",IF(V419&gt;=1,"+",IF(V419=0," ","-"))))</f>
        <v/>
      </c>
      <c r="V419" s="199" t="str">
        <f>IF(A420="","",IF(AND(N421="",N419&gt;=1),T419,IF(N421="","",T419-T421)))</f>
        <v/>
      </c>
      <c r="W419" s="3">
        <v>1</v>
      </c>
      <c r="X419" s="12"/>
      <c r="Y419" s="3">
        <v>5</v>
      </c>
      <c r="Z419" s="8"/>
      <c r="AA419" s="8"/>
      <c r="AB419" s="8"/>
      <c r="AC419" s="3">
        <v>5</v>
      </c>
      <c r="AD419" s="69"/>
      <c r="AE419"/>
    </row>
    <row r="420" spans="1:31" s="1" customFormat="1" ht="12" customHeight="1" x14ac:dyDescent="0.15">
      <c r="A420" s="58" t="str">
        <f>A392</f>
        <v/>
      </c>
      <c r="B420" s="55"/>
      <c r="C420" s="229"/>
      <c r="D420" s="231"/>
      <c r="E420" s="210"/>
      <c r="F420" s="234"/>
      <c r="G420" s="207"/>
      <c r="H420" s="210"/>
      <c r="I420" s="213"/>
      <c r="J420" s="220"/>
      <c r="K420" s="223"/>
      <c r="L420" s="226"/>
      <c r="M420" s="223"/>
      <c r="N420" s="206"/>
      <c r="O420" s="207"/>
      <c r="P420" s="210"/>
      <c r="Q420" s="213"/>
      <c r="R420" s="216"/>
      <c r="S420" s="218"/>
      <c r="T420" s="197"/>
      <c r="U420" s="197"/>
      <c r="V420" s="200"/>
      <c r="W420" s="14">
        <v>2</v>
      </c>
      <c r="X420" s="13"/>
      <c r="Y420" s="13">
        <v>5</v>
      </c>
      <c r="Z420" s="13"/>
      <c r="AA420" s="13"/>
      <c r="AB420" s="13"/>
      <c r="AC420" s="15">
        <v>6</v>
      </c>
      <c r="AD420" s="9"/>
      <c r="AE420"/>
    </row>
    <row r="421" spans="1:31" s="1" customFormat="1" ht="12" customHeight="1" thickBot="1" x14ac:dyDescent="0.2">
      <c r="A421" s="58" t="str">
        <f>IF(A420="","",SUM(A419:A420))</f>
        <v/>
      </c>
      <c r="B421" s="55"/>
      <c r="C421" s="229"/>
      <c r="D421" s="231"/>
      <c r="E421" s="210"/>
      <c r="F421" s="234"/>
      <c r="G421" s="207"/>
      <c r="H421" s="210"/>
      <c r="I421" s="213"/>
      <c r="J421" s="220"/>
      <c r="K421" s="223"/>
      <c r="L421" s="226"/>
      <c r="M421" s="223"/>
      <c r="N421" s="197" t="str">
        <f ca="1">IF(A420="","",IF(INDIRECT("入力シート!P"&amp;(A421))="","",INDIRECT("入力シート!P"&amp;(A421))))</f>
        <v/>
      </c>
      <c r="O421" s="207"/>
      <c r="P421" s="210"/>
      <c r="Q421" s="213"/>
      <c r="R421" s="201" t="str">
        <f ca="1">IF(A420="","",IF(INDIRECT("入力シート!Q"&amp;(A421))="","",INDIRECT("入力シート!Q"&amp;(A421))))</f>
        <v/>
      </c>
      <c r="S421" s="203" t="str">
        <f>IF(A420="","",IF(N421="","",SUM(N421,R421)))</f>
        <v/>
      </c>
      <c r="T421" s="205" t="str">
        <f ca="1">IF(A420="","",IF(N421="","",IF(INDIRECT("入力シート!R"&amp;(A421))="通常者",ROUNDDOWN(S421*10/1000,0),0)))</f>
        <v/>
      </c>
      <c r="U421" s="197"/>
      <c r="V421" s="201"/>
      <c r="W421" s="14">
        <v>3</v>
      </c>
      <c r="X421" s="13"/>
      <c r="Y421" s="13">
        <v>5</v>
      </c>
      <c r="Z421" s="13"/>
      <c r="AA421" s="13"/>
      <c r="AB421" s="13"/>
      <c r="AC421" s="15">
        <v>7</v>
      </c>
      <c r="AD421" s="9"/>
      <c r="AE421"/>
    </row>
    <row r="422" spans="1:31" s="1" customFormat="1" ht="12" customHeight="1" x14ac:dyDescent="0.15">
      <c r="A422" s="58"/>
      <c r="B422" s="55"/>
      <c r="C422" s="230"/>
      <c r="D422" s="232"/>
      <c r="E422" s="211"/>
      <c r="F422" s="235"/>
      <c r="G422" s="208"/>
      <c r="H422" s="211"/>
      <c r="I422" s="214"/>
      <c r="J422" s="221"/>
      <c r="K422" s="224"/>
      <c r="L422" s="227"/>
      <c r="M422" s="224"/>
      <c r="N422" s="198"/>
      <c r="O422" s="208"/>
      <c r="P422" s="211"/>
      <c r="Q422" s="214"/>
      <c r="R422" s="202"/>
      <c r="S422" s="204"/>
      <c r="T422" s="198"/>
      <c r="U422" s="198"/>
      <c r="V422" s="202"/>
      <c r="W422" s="7">
        <v>4</v>
      </c>
      <c r="X422" s="10"/>
      <c r="Y422" s="6">
        <v>5</v>
      </c>
      <c r="Z422" s="68"/>
      <c r="AA422" s="68"/>
      <c r="AB422" s="68"/>
      <c r="AC422" s="6"/>
      <c r="AD422" s="70"/>
      <c r="AE422"/>
    </row>
    <row r="423" spans="1:31" s="1" customFormat="1" ht="12" customHeight="1" thickBot="1" x14ac:dyDescent="0.2">
      <c r="A423" s="58">
        <v>17</v>
      </c>
      <c r="B423" s="55"/>
      <c r="C423" s="228" t="s">
        <v>41</v>
      </c>
      <c r="D423" s="231" t="str">
        <f ca="1">IF(A424="","",IF(INDIRECT("入力シート!H"&amp;(A425))="","",IF(INDIRECT("入力シート!H"&amp;(A425))&lt;43586,4,5)))</f>
        <v/>
      </c>
      <c r="E423" s="209" t="str">
        <f ca="1">IF(A424="","",IF(INDIRECT("入力シート!H"&amp;(A425))="","",INDIRECT("入力シート!H"&amp;(A425))))</f>
        <v/>
      </c>
      <c r="F423" s="233" t="str">
        <f ca="1">IF(A424="","",IF(INDIRECT("入力シート!H"&amp;(A425))="","",INDIRECT("入力シート!H"&amp;(A425))))</f>
        <v/>
      </c>
      <c r="G423" s="207" t="str">
        <f ca="1">IF(A424="","",IF(INDIRECT("入力シート!I"&amp;(A425))="","",IF(INDIRECT("入力シート!I"&amp;(A425))&lt;43586,4,5)))</f>
        <v/>
      </c>
      <c r="H423" s="209" t="str">
        <f ca="1">IF(A424="","",IF(INDIRECT("入力シート!I"&amp;(A425))="","",INDIRECT("入力シート!I"&amp;(A425))))</f>
        <v/>
      </c>
      <c r="I423" s="212" t="str">
        <f ca="1">IF(A424="","",IF(INDIRECT("入力シート!I"&amp;(A425))="","",INDIRECT("入力シート!I"&amp;(A425))))</f>
        <v/>
      </c>
      <c r="J423" s="219" t="str">
        <f ca="1">IF(A424="","",IF(INDIRECT("入力シート!I"&amp;(A425))="","",INDIRECT("入力シート!I"&amp;(A425))))</f>
        <v/>
      </c>
      <c r="K423" s="222" t="str">
        <f t="shared" ref="K423" ca="1" si="73">IF(A424="","",IF(INDIRECT("入力シート!J"&amp;(A425))="","",INDIRECT("入力シート!J"&amp;(A425))))</f>
        <v/>
      </c>
      <c r="L423" s="225" t="str">
        <f ca="1">IF(A424="","",
IFERROR(IF(INDIRECT("入力シート!K"&amp;(A425))="","",
IF(INDIRECT("入力シート!K"&amp;(A425))&gt;159,"G",
IF(INDIRECT("入力シート!K"&amp;(A425))&gt;149,"F",
IF(INDIRECT("入力シート!K"&amp;(A425))&gt;139,"E",
IF(INDIRECT("入力シート!K"&amp;(A425))&gt;129,"D",
IF(INDIRECT("入力シート!K"&amp;(A425))&gt;119,"C",
IF(INDIRECT("入力シート!K"&amp;(A425))&gt;109,"B",
IF(INDIRECT("入力シート!K"&amp;(A425))&gt;99,"A",
"")))))))),""))</f>
        <v/>
      </c>
      <c r="M423" s="222" t="str">
        <f ca="1">IF(A424="","",
IFERROR(IF(INDIRECT("入力シート!K"&amp;(A425))="","",
IF(INDIRECT("入力シート!K"&amp;(A425))&gt;99,MOD(INDIRECT("入力シート!K"&amp;(A425)),10),INDIRECT("入力シート!K"&amp;(A425)))),""))</f>
        <v/>
      </c>
      <c r="N423" s="196" t="str">
        <f ca="1">IF(A424="","",IF(INDIRECT("入力シート!L"&amp;(A425))="","",INDIRECT("入力シート!L"&amp;(A425))))</f>
        <v/>
      </c>
      <c r="O423" s="207" t="str">
        <f ca="1">IF(A424="","",IF(INDIRECT("入力シート!M"&amp;(A425))="","",IF(INDIRECT("入力シート!M"&amp;(A425))&lt;43586,4,5)))</f>
        <v/>
      </c>
      <c r="P423" s="209" t="str">
        <f ca="1">IF(A424="","",IF(INDIRECT("入力シート!M"&amp;(A425))="","",INDIRECT("入力シート!M"&amp;(A425))))</f>
        <v/>
      </c>
      <c r="Q423" s="212" t="str">
        <f ca="1">IF(A424="","",IF(INDIRECT("入力シート!M"&amp;(A425))="","",INDIRECT("入力シート!M"&amp;(A425))))</f>
        <v/>
      </c>
      <c r="R423" s="215" t="str">
        <f ca="1">IF(A424="","",IF(INDIRECT("入力シート!N"&amp;(A425))="","",INDIRECT("入力シート!N"&amp;(A425))))</f>
        <v/>
      </c>
      <c r="S423" s="217" t="str">
        <f>IF(A424="","",IF(N423="","",SUM(N423,R423)))</f>
        <v/>
      </c>
      <c r="T423" s="196" t="str">
        <f ca="1">IF(A424="","",IF(N423="","",IF(INDIRECT("入力シート!O"&amp;(A425))="通常者",ROUNDDOWN(S423*10/1000,0),0)))</f>
        <v/>
      </c>
      <c r="U423" s="196" t="str">
        <f>IF(A424="","",IF(V423="","",IF(V423&gt;=1,"+",IF(V423=0," ","-"))))</f>
        <v/>
      </c>
      <c r="V423" s="199" t="str">
        <f>IF(A424="","",IF(AND(N425="",N423&gt;=1),T423,IF(N425="","",T423-T425)))</f>
        <v/>
      </c>
      <c r="W423" s="3">
        <v>1</v>
      </c>
      <c r="X423" s="12"/>
      <c r="Y423" s="3">
        <v>5</v>
      </c>
      <c r="Z423" s="8"/>
      <c r="AA423" s="8"/>
      <c r="AB423" s="8"/>
      <c r="AC423" s="3">
        <v>5</v>
      </c>
      <c r="AD423" s="69"/>
      <c r="AE423"/>
    </row>
    <row r="424" spans="1:31" s="1" customFormat="1" ht="12" customHeight="1" x14ac:dyDescent="0.15">
      <c r="A424" s="58" t="str">
        <f>A392</f>
        <v/>
      </c>
      <c r="B424" s="55"/>
      <c r="C424" s="229"/>
      <c r="D424" s="231"/>
      <c r="E424" s="210"/>
      <c r="F424" s="234"/>
      <c r="G424" s="207"/>
      <c r="H424" s="210"/>
      <c r="I424" s="213"/>
      <c r="J424" s="220"/>
      <c r="K424" s="223"/>
      <c r="L424" s="226"/>
      <c r="M424" s="223"/>
      <c r="N424" s="206"/>
      <c r="O424" s="207"/>
      <c r="P424" s="210"/>
      <c r="Q424" s="213"/>
      <c r="R424" s="216"/>
      <c r="S424" s="218"/>
      <c r="T424" s="197"/>
      <c r="U424" s="197"/>
      <c r="V424" s="200"/>
      <c r="W424" s="14">
        <v>2</v>
      </c>
      <c r="X424" s="13"/>
      <c r="Y424" s="13">
        <v>5</v>
      </c>
      <c r="Z424" s="13"/>
      <c r="AA424" s="13"/>
      <c r="AB424" s="13"/>
      <c r="AC424" s="15">
        <v>6</v>
      </c>
      <c r="AD424" s="9"/>
      <c r="AE424"/>
    </row>
    <row r="425" spans="1:31" s="1" customFormat="1" ht="12" customHeight="1" thickBot="1" x14ac:dyDescent="0.2">
      <c r="A425" s="58" t="str">
        <f>IF(A424="","",SUM(A423:A424))</f>
        <v/>
      </c>
      <c r="B425" s="55"/>
      <c r="C425" s="229"/>
      <c r="D425" s="231"/>
      <c r="E425" s="210"/>
      <c r="F425" s="234"/>
      <c r="G425" s="207"/>
      <c r="H425" s="210"/>
      <c r="I425" s="213"/>
      <c r="J425" s="220"/>
      <c r="K425" s="223"/>
      <c r="L425" s="226"/>
      <c r="M425" s="223"/>
      <c r="N425" s="197" t="str">
        <f ca="1">IF(A424="","",IF(INDIRECT("入力シート!P"&amp;(A425))="","",INDIRECT("入力シート!P"&amp;(A425))))</f>
        <v/>
      </c>
      <c r="O425" s="207"/>
      <c r="P425" s="210"/>
      <c r="Q425" s="213"/>
      <c r="R425" s="201" t="str">
        <f ca="1">IF(A424="","",IF(INDIRECT("入力シート!Q"&amp;(A425))="","",INDIRECT("入力シート!Q"&amp;(A425))))</f>
        <v/>
      </c>
      <c r="S425" s="203" t="str">
        <f>IF(A424="","",IF(N425="","",SUM(N425,R425)))</f>
        <v/>
      </c>
      <c r="T425" s="205" t="str">
        <f ca="1">IF(A424="","",IF(N425="","",IF(INDIRECT("入力シート!R"&amp;(A425))="通常者",ROUNDDOWN(S425*10/1000,0),0)))</f>
        <v/>
      </c>
      <c r="U425" s="197"/>
      <c r="V425" s="201"/>
      <c r="W425" s="14">
        <v>3</v>
      </c>
      <c r="X425" s="13"/>
      <c r="Y425" s="13">
        <v>5</v>
      </c>
      <c r="Z425" s="13"/>
      <c r="AA425" s="13"/>
      <c r="AB425" s="13"/>
      <c r="AC425" s="15">
        <v>7</v>
      </c>
      <c r="AD425" s="9"/>
      <c r="AE425"/>
    </row>
    <row r="426" spans="1:31" s="1" customFormat="1" ht="12" customHeight="1" x14ac:dyDescent="0.15">
      <c r="A426" s="58"/>
      <c r="B426" s="55"/>
      <c r="C426" s="230"/>
      <c r="D426" s="232"/>
      <c r="E426" s="211"/>
      <c r="F426" s="235"/>
      <c r="G426" s="208"/>
      <c r="H426" s="211"/>
      <c r="I426" s="214"/>
      <c r="J426" s="221"/>
      <c r="K426" s="224"/>
      <c r="L426" s="227"/>
      <c r="M426" s="224"/>
      <c r="N426" s="198"/>
      <c r="O426" s="208"/>
      <c r="P426" s="211"/>
      <c r="Q426" s="214"/>
      <c r="R426" s="202"/>
      <c r="S426" s="204"/>
      <c r="T426" s="198"/>
      <c r="U426" s="198"/>
      <c r="V426" s="202"/>
      <c r="W426" s="7">
        <v>4</v>
      </c>
      <c r="X426" s="10"/>
      <c r="Y426" s="6">
        <v>5</v>
      </c>
      <c r="Z426" s="68"/>
      <c r="AA426" s="68"/>
      <c r="AB426" s="68"/>
      <c r="AC426" s="6"/>
      <c r="AD426" s="70"/>
      <c r="AE426"/>
    </row>
    <row r="427" spans="1:31" s="1" customFormat="1" ht="12" customHeight="1" thickBot="1" x14ac:dyDescent="0.2">
      <c r="A427" s="58">
        <v>18</v>
      </c>
      <c r="B427" s="55"/>
      <c r="C427" s="228" t="s">
        <v>42</v>
      </c>
      <c r="D427" s="231" t="str">
        <f ca="1">IF(A428="","",IF(INDIRECT("入力シート!H"&amp;(A429))="","",IF(INDIRECT("入力シート!H"&amp;(A429))&lt;43586,4,5)))</f>
        <v/>
      </c>
      <c r="E427" s="209" t="str">
        <f ca="1">IF(A428="","",IF(INDIRECT("入力シート!H"&amp;(A429))="","",INDIRECT("入力シート!H"&amp;(A429))))</f>
        <v/>
      </c>
      <c r="F427" s="233" t="str">
        <f ca="1">IF(A428="","",IF(INDIRECT("入力シート!H"&amp;(A429))="","",INDIRECT("入力シート!H"&amp;(A429))))</f>
        <v/>
      </c>
      <c r="G427" s="207" t="str">
        <f ca="1">IF(A428="","",IF(INDIRECT("入力シート!I"&amp;(A429))="","",IF(INDIRECT("入力シート!I"&amp;(A429))&lt;43586,4,5)))</f>
        <v/>
      </c>
      <c r="H427" s="209" t="str">
        <f ca="1">IF(A428="","",IF(INDIRECT("入力シート!I"&amp;(A429))="","",INDIRECT("入力シート!I"&amp;(A429))))</f>
        <v/>
      </c>
      <c r="I427" s="212" t="str">
        <f ca="1">IF(A428="","",IF(INDIRECT("入力シート!I"&amp;(A429))="","",INDIRECT("入力シート!I"&amp;(A429))))</f>
        <v/>
      </c>
      <c r="J427" s="219" t="str">
        <f ca="1">IF(A428="","",IF(INDIRECT("入力シート!I"&amp;(A429))="","",INDIRECT("入力シート!I"&amp;(A429))))</f>
        <v/>
      </c>
      <c r="K427" s="222" t="str">
        <f t="shared" ref="K427" ca="1" si="74">IF(A428="","",IF(INDIRECT("入力シート!J"&amp;(A429))="","",INDIRECT("入力シート!J"&amp;(A429))))</f>
        <v/>
      </c>
      <c r="L427" s="225" t="str">
        <f ca="1">IF(A428="","",
IFERROR(IF(INDIRECT("入力シート!K"&amp;(A429))="","",
IF(INDIRECT("入力シート!K"&amp;(A429))&gt;159,"G",
IF(INDIRECT("入力シート!K"&amp;(A429))&gt;149,"F",
IF(INDIRECT("入力シート!K"&amp;(A429))&gt;139,"E",
IF(INDIRECT("入力シート!K"&amp;(A429))&gt;129,"D",
IF(INDIRECT("入力シート!K"&amp;(A429))&gt;119,"C",
IF(INDIRECT("入力シート!K"&amp;(A429))&gt;109,"B",
IF(INDIRECT("入力シート!K"&amp;(A429))&gt;99,"A",
"")))))))),""))</f>
        <v/>
      </c>
      <c r="M427" s="222" t="str">
        <f ca="1">IF(A428="","",
IFERROR(IF(INDIRECT("入力シート!K"&amp;(A429))="","",
IF(INDIRECT("入力シート!K"&amp;(A429))&gt;99,MOD(INDIRECT("入力シート!K"&amp;(A429)),10),INDIRECT("入力シート!K"&amp;(A429)))),""))</f>
        <v/>
      </c>
      <c r="N427" s="196" t="str">
        <f ca="1">IF(A428="","",IF(INDIRECT("入力シート!L"&amp;(A429))="","",INDIRECT("入力シート!L"&amp;(A429))))</f>
        <v/>
      </c>
      <c r="O427" s="207" t="str">
        <f ca="1">IF(A428="","",IF(INDIRECT("入力シート!M"&amp;(A429))="","",IF(INDIRECT("入力シート!M"&amp;(A429))&lt;43586,4,5)))</f>
        <v/>
      </c>
      <c r="P427" s="209" t="str">
        <f ca="1">IF(A428="","",IF(INDIRECT("入力シート!M"&amp;(A429))="","",INDIRECT("入力シート!M"&amp;(A429))))</f>
        <v/>
      </c>
      <c r="Q427" s="212" t="str">
        <f ca="1">IF(A428="","",IF(INDIRECT("入力シート!M"&amp;(A429))="","",INDIRECT("入力シート!M"&amp;(A429))))</f>
        <v/>
      </c>
      <c r="R427" s="215" t="str">
        <f ca="1">IF(A428="","",IF(INDIRECT("入力シート!N"&amp;(A429))="","",INDIRECT("入力シート!N"&amp;(A429))))</f>
        <v/>
      </c>
      <c r="S427" s="217" t="str">
        <f>IF(A428="","",IF(N427="","",SUM(N427,R427)))</f>
        <v/>
      </c>
      <c r="T427" s="196" t="str">
        <f ca="1">IF(A428="","",IF(N427="","",IF(INDIRECT("入力シート!O"&amp;(A429))="通常者",ROUNDDOWN(S427*10/1000,0),0)))</f>
        <v/>
      </c>
      <c r="U427" s="196" t="str">
        <f>IF(A428="","",IF(V427="","",IF(V427&gt;=1,"+",IF(V427=0," ","-"))))</f>
        <v/>
      </c>
      <c r="V427" s="199" t="str">
        <f>IF(A428="","",IF(AND(N429="",N427&gt;=1),T427,IF(N429="","",T427-T429)))</f>
        <v/>
      </c>
      <c r="W427" s="3">
        <v>1</v>
      </c>
      <c r="X427" s="12"/>
      <c r="Y427" s="3">
        <v>5</v>
      </c>
      <c r="Z427" s="8"/>
      <c r="AA427" s="8"/>
      <c r="AB427" s="8"/>
      <c r="AC427" s="3">
        <v>5</v>
      </c>
      <c r="AD427" s="69"/>
      <c r="AE427"/>
    </row>
    <row r="428" spans="1:31" s="1" customFormat="1" ht="12" customHeight="1" x14ac:dyDescent="0.15">
      <c r="A428" s="58" t="str">
        <f>A392</f>
        <v/>
      </c>
      <c r="B428" s="55"/>
      <c r="C428" s="229"/>
      <c r="D428" s="231"/>
      <c r="E428" s="210"/>
      <c r="F428" s="234"/>
      <c r="G428" s="207"/>
      <c r="H428" s="210"/>
      <c r="I428" s="213"/>
      <c r="J428" s="220"/>
      <c r="K428" s="223"/>
      <c r="L428" s="226"/>
      <c r="M428" s="223"/>
      <c r="N428" s="206"/>
      <c r="O428" s="207"/>
      <c r="P428" s="210"/>
      <c r="Q428" s="213"/>
      <c r="R428" s="216"/>
      <c r="S428" s="218"/>
      <c r="T428" s="197"/>
      <c r="U428" s="197"/>
      <c r="V428" s="200"/>
      <c r="W428" s="14">
        <v>2</v>
      </c>
      <c r="X428" s="13"/>
      <c r="Y428" s="13">
        <v>5</v>
      </c>
      <c r="Z428" s="13"/>
      <c r="AA428" s="13"/>
      <c r="AB428" s="13"/>
      <c r="AC428" s="15">
        <v>6</v>
      </c>
      <c r="AD428" s="9"/>
      <c r="AE428"/>
    </row>
    <row r="429" spans="1:31" s="1" customFormat="1" ht="12" customHeight="1" thickBot="1" x14ac:dyDescent="0.2">
      <c r="A429" s="58" t="str">
        <f>IF(A428="","",SUM(A427:A428))</f>
        <v/>
      </c>
      <c r="B429" s="55"/>
      <c r="C429" s="229"/>
      <c r="D429" s="231"/>
      <c r="E429" s="210"/>
      <c r="F429" s="234"/>
      <c r="G429" s="207"/>
      <c r="H429" s="210"/>
      <c r="I429" s="213"/>
      <c r="J429" s="220"/>
      <c r="K429" s="223"/>
      <c r="L429" s="226"/>
      <c r="M429" s="223"/>
      <c r="N429" s="197" t="str">
        <f ca="1">IF(A428="","",IF(INDIRECT("入力シート!P"&amp;(A429))="","",INDIRECT("入力シート!P"&amp;(A429))))</f>
        <v/>
      </c>
      <c r="O429" s="207"/>
      <c r="P429" s="210"/>
      <c r="Q429" s="213"/>
      <c r="R429" s="201" t="str">
        <f ca="1">IF(A428="","",IF(INDIRECT("入力シート!Q"&amp;(A429))="","",INDIRECT("入力シート!Q"&amp;(A429))))</f>
        <v/>
      </c>
      <c r="S429" s="203" t="str">
        <f>IF(A428="","",IF(N429="","",SUM(N429,R429)))</f>
        <v/>
      </c>
      <c r="T429" s="205" t="str">
        <f ca="1">IF(A428="","",IF(N429="","",IF(INDIRECT("入力シート!R"&amp;(A429))="通常者",ROUNDDOWN(S429*10/1000,0),0)))</f>
        <v/>
      </c>
      <c r="U429" s="197"/>
      <c r="V429" s="201"/>
      <c r="W429" s="14">
        <v>3</v>
      </c>
      <c r="X429" s="13"/>
      <c r="Y429" s="13">
        <v>5</v>
      </c>
      <c r="Z429" s="13"/>
      <c r="AA429" s="13"/>
      <c r="AB429" s="13"/>
      <c r="AC429" s="15">
        <v>7</v>
      </c>
      <c r="AD429" s="9"/>
      <c r="AE429"/>
    </row>
    <row r="430" spans="1:31" s="1" customFormat="1" ht="12" customHeight="1" x14ac:dyDescent="0.15">
      <c r="A430" s="58"/>
      <c r="B430" s="55"/>
      <c r="C430" s="230"/>
      <c r="D430" s="232"/>
      <c r="E430" s="211"/>
      <c r="F430" s="235"/>
      <c r="G430" s="208"/>
      <c r="H430" s="211"/>
      <c r="I430" s="214"/>
      <c r="J430" s="221"/>
      <c r="K430" s="224"/>
      <c r="L430" s="227"/>
      <c r="M430" s="224"/>
      <c r="N430" s="198"/>
      <c r="O430" s="208"/>
      <c r="P430" s="211"/>
      <c r="Q430" s="214"/>
      <c r="R430" s="202"/>
      <c r="S430" s="204"/>
      <c r="T430" s="198"/>
      <c r="U430" s="198"/>
      <c r="V430" s="202"/>
      <c r="W430" s="7">
        <v>4</v>
      </c>
      <c r="X430" s="10"/>
      <c r="Y430" s="6">
        <v>5</v>
      </c>
      <c r="Z430" s="68"/>
      <c r="AA430" s="68"/>
      <c r="AB430" s="68"/>
      <c r="AC430" s="6"/>
      <c r="AD430" s="70"/>
      <c r="AE430"/>
    </row>
    <row r="431" spans="1:31" s="1" customFormat="1" ht="12" customHeight="1" thickBot="1" x14ac:dyDescent="0.2">
      <c r="A431" s="58">
        <v>19</v>
      </c>
      <c r="B431" s="55"/>
      <c r="C431" s="228" t="s">
        <v>43</v>
      </c>
      <c r="D431" s="231" t="str">
        <f ca="1">IF(A432="","",IF(INDIRECT("入力シート!H"&amp;(A433))="","",IF(INDIRECT("入力シート!H"&amp;(A433))&lt;43586,4,5)))</f>
        <v/>
      </c>
      <c r="E431" s="209" t="str">
        <f ca="1">IF(A432="","",IF(INDIRECT("入力シート!H"&amp;(A433))="","",INDIRECT("入力シート!H"&amp;(A433))))</f>
        <v/>
      </c>
      <c r="F431" s="233" t="str">
        <f ca="1">IF(A432="","",IF(INDIRECT("入力シート!H"&amp;(A433))="","",INDIRECT("入力シート!H"&amp;(A433))))</f>
        <v/>
      </c>
      <c r="G431" s="207" t="str">
        <f ca="1">IF(A432="","",IF(INDIRECT("入力シート!I"&amp;(A433))="","",IF(INDIRECT("入力シート!I"&amp;(A433))&lt;43586,4,5)))</f>
        <v/>
      </c>
      <c r="H431" s="209" t="str">
        <f ca="1">IF(A432="","",IF(INDIRECT("入力シート!I"&amp;(A433))="","",INDIRECT("入力シート!I"&amp;(A433))))</f>
        <v/>
      </c>
      <c r="I431" s="212" t="str">
        <f ca="1">IF(A432="","",IF(INDIRECT("入力シート!I"&amp;(A433))="","",INDIRECT("入力シート!I"&amp;(A433))))</f>
        <v/>
      </c>
      <c r="J431" s="219" t="str">
        <f ca="1">IF(A432="","",IF(INDIRECT("入力シート!I"&amp;(A433))="","",INDIRECT("入力シート!I"&amp;(A433))))</f>
        <v/>
      </c>
      <c r="K431" s="222" t="str">
        <f t="shared" ref="K431" ca="1" si="75">IF(A432="","",IF(INDIRECT("入力シート!J"&amp;(A433))="","",INDIRECT("入力シート!J"&amp;(A433))))</f>
        <v/>
      </c>
      <c r="L431" s="225" t="str">
        <f ca="1">IF(A432="","",
IFERROR(IF(INDIRECT("入力シート!K"&amp;(A433))="","",
IF(INDIRECT("入力シート!K"&amp;(A433))&gt;159,"G",
IF(INDIRECT("入力シート!K"&amp;(A433))&gt;149,"F",
IF(INDIRECT("入力シート!K"&amp;(A433))&gt;139,"E",
IF(INDIRECT("入力シート!K"&amp;(A433))&gt;129,"D",
IF(INDIRECT("入力シート!K"&amp;(A433))&gt;119,"C",
IF(INDIRECT("入力シート!K"&amp;(A433))&gt;109,"B",
IF(INDIRECT("入力シート!K"&amp;(A433))&gt;99,"A",
"")))))))),""))</f>
        <v/>
      </c>
      <c r="M431" s="222" t="str">
        <f ca="1">IF(A432="","",
IFERROR(IF(INDIRECT("入力シート!K"&amp;(A433))="","",
IF(INDIRECT("入力シート!K"&amp;(A433))&gt;99,MOD(INDIRECT("入力シート!K"&amp;(A433)),10),INDIRECT("入力シート!K"&amp;(A433)))),""))</f>
        <v/>
      </c>
      <c r="N431" s="196" t="str">
        <f ca="1">IF(A432="","",IF(INDIRECT("入力シート!L"&amp;(A433))="","",INDIRECT("入力シート!L"&amp;(A433))))</f>
        <v/>
      </c>
      <c r="O431" s="207" t="str">
        <f ca="1">IF(A432="","",IF(INDIRECT("入力シート!M"&amp;(A433))="","",IF(INDIRECT("入力シート!M"&amp;(A433))&lt;43586,4,5)))</f>
        <v/>
      </c>
      <c r="P431" s="209" t="str">
        <f ca="1">IF(A432="","",IF(INDIRECT("入力シート!M"&amp;(A433))="","",INDIRECT("入力シート!M"&amp;(A433))))</f>
        <v/>
      </c>
      <c r="Q431" s="212" t="str">
        <f ca="1">IF(A432="","",IF(INDIRECT("入力シート!M"&amp;(A433))="","",INDIRECT("入力シート!M"&amp;(A433))))</f>
        <v/>
      </c>
      <c r="R431" s="215" t="str">
        <f ca="1">IF(A432="","",IF(INDIRECT("入力シート!N"&amp;(A433))="","",INDIRECT("入力シート!N"&amp;(A433))))</f>
        <v/>
      </c>
      <c r="S431" s="217" t="str">
        <f>IF(A432="","",IF(N431="","",SUM(N431,R431)))</f>
        <v/>
      </c>
      <c r="T431" s="196" t="str">
        <f ca="1">IF(A432="","",IF(N431="","",IF(INDIRECT("入力シート!O"&amp;(A433))="通常者",ROUNDDOWN(S431*10/1000,0),0)))</f>
        <v/>
      </c>
      <c r="U431" s="196" t="str">
        <f>IF(A432="","",IF(V431="","",IF(V431&gt;=1,"+",IF(V431=0," ","-"))))</f>
        <v/>
      </c>
      <c r="V431" s="199" t="str">
        <f>IF(A432="","",IF(AND(N433="",N431&gt;=1),T431,IF(N433="","",T431-T433)))</f>
        <v/>
      </c>
      <c r="W431" s="3">
        <v>1</v>
      </c>
      <c r="X431" s="12"/>
      <c r="Y431" s="3">
        <v>5</v>
      </c>
      <c r="Z431" s="8"/>
      <c r="AA431" s="8"/>
      <c r="AB431" s="8"/>
      <c r="AC431" s="3">
        <v>5</v>
      </c>
      <c r="AD431" s="69"/>
      <c r="AE431"/>
    </row>
    <row r="432" spans="1:31" s="1" customFormat="1" ht="12" customHeight="1" x14ac:dyDescent="0.15">
      <c r="A432" s="58" t="str">
        <f>A392</f>
        <v/>
      </c>
      <c r="B432" s="55"/>
      <c r="C432" s="229"/>
      <c r="D432" s="231"/>
      <c r="E432" s="210"/>
      <c r="F432" s="234"/>
      <c r="G432" s="207"/>
      <c r="H432" s="210"/>
      <c r="I432" s="213"/>
      <c r="J432" s="220"/>
      <c r="K432" s="223"/>
      <c r="L432" s="226"/>
      <c r="M432" s="223"/>
      <c r="N432" s="206"/>
      <c r="O432" s="207"/>
      <c r="P432" s="210"/>
      <c r="Q432" s="213"/>
      <c r="R432" s="216"/>
      <c r="S432" s="218"/>
      <c r="T432" s="197"/>
      <c r="U432" s="197"/>
      <c r="V432" s="200"/>
      <c r="W432" s="14">
        <v>2</v>
      </c>
      <c r="X432" s="13"/>
      <c r="Y432" s="13">
        <v>5</v>
      </c>
      <c r="Z432" s="13"/>
      <c r="AA432" s="13"/>
      <c r="AB432" s="13"/>
      <c r="AC432" s="15">
        <v>6</v>
      </c>
      <c r="AD432" s="9"/>
      <c r="AE432"/>
    </row>
    <row r="433" spans="1:31" s="1" customFormat="1" ht="12" customHeight="1" thickBot="1" x14ac:dyDescent="0.2">
      <c r="A433" s="58" t="str">
        <f>IF(A432="","",SUM(A431:A432))</f>
        <v/>
      </c>
      <c r="B433" s="55"/>
      <c r="C433" s="229"/>
      <c r="D433" s="231"/>
      <c r="E433" s="210"/>
      <c r="F433" s="234"/>
      <c r="G433" s="207"/>
      <c r="H433" s="210"/>
      <c r="I433" s="213"/>
      <c r="J433" s="220"/>
      <c r="K433" s="223"/>
      <c r="L433" s="226"/>
      <c r="M433" s="223"/>
      <c r="N433" s="197" t="str">
        <f ca="1">IF(A432="","",IF(INDIRECT("入力シート!P"&amp;(A433))="","",INDIRECT("入力シート!P"&amp;(A433))))</f>
        <v/>
      </c>
      <c r="O433" s="207"/>
      <c r="P433" s="210"/>
      <c r="Q433" s="213"/>
      <c r="R433" s="201" t="str">
        <f ca="1">IF(A432="","",IF(INDIRECT("入力シート!Q"&amp;(A433))="","",INDIRECT("入力シート!Q"&amp;(A433))))</f>
        <v/>
      </c>
      <c r="S433" s="203" t="str">
        <f>IF(A432="","",IF(N433="","",SUM(N433,R433)))</f>
        <v/>
      </c>
      <c r="T433" s="205" t="str">
        <f ca="1">IF(A432="","",IF(N433="","",IF(INDIRECT("入力シート!R"&amp;(A433))="通常者",ROUNDDOWN(S433*10/1000,0),0)))</f>
        <v/>
      </c>
      <c r="U433" s="197"/>
      <c r="V433" s="201"/>
      <c r="W433" s="14">
        <v>3</v>
      </c>
      <c r="X433" s="13"/>
      <c r="Y433" s="13">
        <v>5</v>
      </c>
      <c r="Z433" s="13"/>
      <c r="AA433" s="13"/>
      <c r="AB433" s="13"/>
      <c r="AC433" s="15">
        <v>7</v>
      </c>
      <c r="AD433" s="9"/>
      <c r="AE433"/>
    </row>
    <row r="434" spans="1:31" s="1" customFormat="1" ht="12" customHeight="1" x14ac:dyDescent="0.15">
      <c r="A434" s="58"/>
      <c r="B434" s="55"/>
      <c r="C434" s="230"/>
      <c r="D434" s="232"/>
      <c r="E434" s="211"/>
      <c r="F434" s="235"/>
      <c r="G434" s="208"/>
      <c r="H434" s="211"/>
      <c r="I434" s="214"/>
      <c r="J434" s="221"/>
      <c r="K434" s="224"/>
      <c r="L434" s="227"/>
      <c r="M434" s="224"/>
      <c r="N434" s="198"/>
      <c r="O434" s="208"/>
      <c r="P434" s="211"/>
      <c r="Q434" s="214"/>
      <c r="R434" s="202"/>
      <c r="S434" s="204"/>
      <c r="T434" s="198"/>
      <c r="U434" s="198"/>
      <c r="V434" s="202"/>
      <c r="W434" s="7">
        <v>4</v>
      </c>
      <c r="X434" s="10"/>
      <c r="Y434" s="6">
        <v>5</v>
      </c>
      <c r="Z434" s="68"/>
      <c r="AA434" s="68"/>
      <c r="AB434" s="68"/>
      <c r="AC434" s="6"/>
      <c r="AD434" s="70"/>
      <c r="AE434"/>
    </row>
    <row r="435" spans="1:31" s="1" customFormat="1" ht="12" customHeight="1" thickBot="1" x14ac:dyDescent="0.2">
      <c r="A435" s="58">
        <v>20</v>
      </c>
      <c r="B435" s="55"/>
      <c r="C435" s="228" t="s">
        <v>44</v>
      </c>
      <c r="D435" s="231" t="str">
        <f ca="1">IF(A436="","",IF(INDIRECT("入力シート!H"&amp;(A437))="","",IF(INDIRECT("入力シート!H"&amp;(A437))&lt;43586,4,5)))</f>
        <v/>
      </c>
      <c r="E435" s="209" t="str">
        <f ca="1">IF(A436="","",IF(INDIRECT("入力シート!H"&amp;(A437))="","",INDIRECT("入力シート!H"&amp;(A437))))</f>
        <v/>
      </c>
      <c r="F435" s="233" t="str">
        <f ca="1">IF(A436="","",IF(INDIRECT("入力シート!H"&amp;(A437))="","",INDIRECT("入力シート!H"&amp;(A437))))</f>
        <v/>
      </c>
      <c r="G435" s="207" t="str">
        <f ca="1">IF(A436="","",IF(INDIRECT("入力シート!I"&amp;(A437))="","",IF(INDIRECT("入力シート!I"&amp;(A437))&lt;43586,4,5)))</f>
        <v/>
      </c>
      <c r="H435" s="209" t="str">
        <f ca="1">IF(A436="","",IF(INDIRECT("入力シート!I"&amp;(A437))="","",INDIRECT("入力シート!I"&amp;(A437))))</f>
        <v/>
      </c>
      <c r="I435" s="212" t="str">
        <f ca="1">IF(A436="","",IF(INDIRECT("入力シート!I"&amp;(A437))="","",INDIRECT("入力シート!I"&amp;(A437))))</f>
        <v/>
      </c>
      <c r="J435" s="219" t="str">
        <f ca="1">IF(A436="","",IF(INDIRECT("入力シート!I"&amp;(A437))="","",INDIRECT("入力シート!I"&amp;(A437))))</f>
        <v/>
      </c>
      <c r="K435" s="222" t="str">
        <f t="shared" ref="K435" ca="1" si="76">IF(A436="","",IF(INDIRECT("入力シート!J"&amp;(A437))="","",INDIRECT("入力シート!J"&amp;(A437))))</f>
        <v/>
      </c>
      <c r="L435" s="225" t="str">
        <f ca="1">IF(A436="","",
IFERROR(IF(INDIRECT("入力シート!K"&amp;(A437))="","",
IF(INDIRECT("入力シート!K"&amp;(A437))&gt;159,"G",
IF(INDIRECT("入力シート!K"&amp;(A437))&gt;149,"F",
IF(INDIRECT("入力シート!K"&amp;(A437))&gt;139,"E",
IF(INDIRECT("入力シート!K"&amp;(A437))&gt;129,"D",
IF(INDIRECT("入力シート!K"&amp;(A437))&gt;119,"C",
IF(INDIRECT("入力シート!K"&amp;(A437))&gt;109,"B",
IF(INDIRECT("入力シート!K"&amp;(A437))&gt;99,"A",
"")))))))),""))</f>
        <v/>
      </c>
      <c r="M435" s="222" t="str">
        <f ca="1">IF(A436="","",
IFERROR(IF(INDIRECT("入力シート!K"&amp;(A437))="","",
IF(INDIRECT("入力シート!K"&amp;(A437))&gt;99,MOD(INDIRECT("入力シート!K"&amp;(A437)),10),INDIRECT("入力シート!K"&amp;(A437)))),""))</f>
        <v/>
      </c>
      <c r="N435" s="196" t="str">
        <f ca="1">IF(A436="","",IF(INDIRECT("入力シート!L"&amp;(A437))="","",INDIRECT("入力シート!L"&amp;(A437))))</f>
        <v/>
      </c>
      <c r="O435" s="207" t="str">
        <f ca="1">IF(A436="","",IF(INDIRECT("入力シート!M"&amp;(A437))="","",IF(INDIRECT("入力シート!M"&amp;(A437))&lt;43586,4,5)))</f>
        <v/>
      </c>
      <c r="P435" s="209" t="str">
        <f ca="1">IF(A436="","",IF(INDIRECT("入力シート!M"&amp;(A437))="","",INDIRECT("入力シート!M"&amp;(A437))))</f>
        <v/>
      </c>
      <c r="Q435" s="212" t="str">
        <f ca="1">IF(A436="","",IF(INDIRECT("入力シート!M"&amp;(A437))="","",INDIRECT("入力シート!M"&amp;(A437))))</f>
        <v/>
      </c>
      <c r="R435" s="215" t="str">
        <f ca="1">IF(A436="","",IF(INDIRECT("入力シート!N"&amp;(A437))="","",INDIRECT("入力シート!N"&amp;(A437))))</f>
        <v/>
      </c>
      <c r="S435" s="217" t="str">
        <f>IF(A436="","",IF(N435="","",SUM(N435,R435)))</f>
        <v/>
      </c>
      <c r="T435" s="196" t="str">
        <f ca="1">IF(A436="","",IF(N435="","",IF(INDIRECT("入力シート!O"&amp;(A437))="通常者",ROUNDDOWN(S435*10/1000,0),0)))</f>
        <v/>
      </c>
      <c r="U435" s="196" t="str">
        <f>IF(A436="","",IF(V435="","",IF(V435&gt;=1,"+",IF(V435=0," ","-"))))</f>
        <v/>
      </c>
      <c r="V435" s="199" t="str">
        <f>IF(A436="","",IF(AND(N437="",N435&gt;=1),T435,IF(N437="","",T435-T437)))</f>
        <v/>
      </c>
      <c r="W435" s="3">
        <v>1</v>
      </c>
      <c r="X435" s="12"/>
      <c r="Y435" s="3">
        <v>5</v>
      </c>
      <c r="Z435" s="8"/>
      <c r="AA435" s="8"/>
      <c r="AB435" s="8"/>
      <c r="AC435" s="3">
        <v>5</v>
      </c>
      <c r="AD435" s="69"/>
      <c r="AE435"/>
    </row>
    <row r="436" spans="1:31" s="1" customFormat="1" ht="12" customHeight="1" x14ac:dyDescent="0.15">
      <c r="A436" s="58" t="str">
        <f>A392</f>
        <v/>
      </c>
      <c r="B436" s="55"/>
      <c r="C436" s="229"/>
      <c r="D436" s="231"/>
      <c r="E436" s="210"/>
      <c r="F436" s="234"/>
      <c r="G436" s="207"/>
      <c r="H436" s="210"/>
      <c r="I436" s="213"/>
      <c r="J436" s="220"/>
      <c r="K436" s="223"/>
      <c r="L436" s="226"/>
      <c r="M436" s="223"/>
      <c r="N436" s="206"/>
      <c r="O436" s="207"/>
      <c r="P436" s="210"/>
      <c r="Q436" s="213"/>
      <c r="R436" s="216"/>
      <c r="S436" s="218"/>
      <c r="T436" s="197"/>
      <c r="U436" s="197"/>
      <c r="V436" s="200"/>
      <c r="W436" s="14">
        <v>2</v>
      </c>
      <c r="X436" s="13"/>
      <c r="Y436" s="13">
        <v>5</v>
      </c>
      <c r="Z436" s="13"/>
      <c r="AA436" s="13"/>
      <c r="AB436" s="13"/>
      <c r="AC436" s="15">
        <v>6</v>
      </c>
      <c r="AD436" s="9"/>
      <c r="AE436"/>
    </row>
    <row r="437" spans="1:31" s="1" customFormat="1" ht="12" customHeight="1" thickBot="1" x14ac:dyDescent="0.2">
      <c r="A437" s="58" t="str">
        <f>IF(A436="","",SUM(A435:A436))</f>
        <v/>
      </c>
      <c r="B437" s="55"/>
      <c r="C437" s="229"/>
      <c r="D437" s="231"/>
      <c r="E437" s="210"/>
      <c r="F437" s="234"/>
      <c r="G437" s="207"/>
      <c r="H437" s="210"/>
      <c r="I437" s="213"/>
      <c r="J437" s="220"/>
      <c r="K437" s="223"/>
      <c r="L437" s="226"/>
      <c r="M437" s="223"/>
      <c r="N437" s="197" t="str">
        <f ca="1">IF(A436="","",IF(INDIRECT("入力シート!P"&amp;(A437))="","",INDIRECT("入力シート!P"&amp;(A437))))</f>
        <v/>
      </c>
      <c r="O437" s="207"/>
      <c r="P437" s="210"/>
      <c r="Q437" s="213"/>
      <c r="R437" s="201" t="str">
        <f ca="1">IF(A436="","",IF(INDIRECT("入力シート!Q"&amp;(A437))="","",INDIRECT("入力シート!Q"&amp;(A437))))</f>
        <v/>
      </c>
      <c r="S437" s="203" t="str">
        <f>IF(A436="","",IF(N437="","",SUM(N437,R437)))</f>
        <v/>
      </c>
      <c r="T437" s="205" t="str">
        <f ca="1">IF(A436="","",IF(N437="","",IF(INDIRECT("入力シート!R"&amp;(A437))="通常者",ROUNDDOWN(S437*10/1000,0),0)))</f>
        <v/>
      </c>
      <c r="U437" s="197"/>
      <c r="V437" s="201"/>
      <c r="W437" s="14">
        <v>3</v>
      </c>
      <c r="X437" s="13"/>
      <c r="Y437" s="13">
        <v>5</v>
      </c>
      <c r="Z437" s="13"/>
      <c r="AA437" s="13"/>
      <c r="AB437" s="13"/>
      <c r="AC437" s="15">
        <v>7</v>
      </c>
      <c r="AD437" s="9"/>
      <c r="AE437"/>
    </row>
    <row r="438" spans="1:31" s="1" customFormat="1" ht="12" customHeight="1" x14ac:dyDescent="0.15">
      <c r="A438" s="58"/>
      <c r="B438" s="55"/>
      <c r="C438" s="230"/>
      <c r="D438" s="232"/>
      <c r="E438" s="211"/>
      <c r="F438" s="235"/>
      <c r="G438" s="208"/>
      <c r="H438" s="211"/>
      <c r="I438" s="214"/>
      <c r="J438" s="221"/>
      <c r="K438" s="224"/>
      <c r="L438" s="227"/>
      <c r="M438" s="224"/>
      <c r="N438" s="198"/>
      <c r="O438" s="208"/>
      <c r="P438" s="211"/>
      <c r="Q438" s="214"/>
      <c r="R438" s="202"/>
      <c r="S438" s="204"/>
      <c r="T438" s="198"/>
      <c r="U438" s="198"/>
      <c r="V438" s="202"/>
      <c r="W438" s="7">
        <v>4</v>
      </c>
      <c r="X438" s="10"/>
      <c r="Y438" s="6">
        <v>5</v>
      </c>
      <c r="Z438" s="68"/>
      <c r="AA438" s="68"/>
      <c r="AB438" s="68"/>
      <c r="AC438" s="6"/>
      <c r="AD438" s="70"/>
      <c r="AE438"/>
    </row>
    <row r="439" spans="1:31" s="18" customFormat="1" ht="20.100000000000001" customHeight="1" thickBot="1" x14ac:dyDescent="0.2">
      <c r="A439" s="59"/>
      <c r="B439" s="55"/>
      <c r="C439" s="22"/>
      <c r="D439" s="23"/>
      <c r="E439" s="19"/>
      <c r="F439" s="24"/>
      <c r="G439" s="23"/>
      <c r="H439" s="19"/>
      <c r="I439" s="24"/>
      <c r="J439" s="24"/>
      <c r="K439" s="19"/>
      <c r="L439" s="19"/>
      <c r="M439" s="19"/>
      <c r="N439" s="19"/>
      <c r="O439" s="23"/>
      <c r="P439" s="24"/>
      <c r="Q439" s="24"/>
      <c r="R439" s="19"/>
      <c r="S439" s="19"/>
      <c r="T439" s="19"/>
      <c r="U439" s="19"/>
      <c r="V439" s="19"/>
      <c r="W439" s="54"/>
      <c r="X439" s="54"/>
      <c r="Y439" s="54"/>
      <c r="Z439" s="54"/>
      <c r="AA439" s="54"/>
      <c r="AB439" s="54"/>
      <c r="AC439" s="54"/>
      <c r="AD439" s="54"/>
      <c r="AE439" s="17"/>
    </row>
    <row r="440" spans="1:31" s="1" customFormat="1" ht="30" customHeight="1" thickBot="1" x14ac:dyDescent="0.2">
      <c r="A440" s="56"/>
      <c r="B440" s="55"/>
      <c r="C440" s="22"/>
      <c r="D440" s="20"/>
      <c r="E440" s="4"/>
      <c r="F440" s="5"/>
      <c r="G440" s="20"/>
      <c r="H440" s="4"/>
      <c r="I440" s="5"/>
      <c r="J440" s="5"/>
      <c r="K440" s="4"/>
      <c r="L440" s="4"/>
      <c r="M440" s="4"/>
      <c r="N440" s="19"/>
      <c r="O440" s="23"/>
      <c r="P440" s="24"/>
      <c r="Q440" s="24"/>
      <c r="R440" s="19"/>
      <c r="S440" s="2"/>
      <c r="T440" s="2"/>
      <c r="U440" s="189" t="s">
        <v>66</v>
      </c>
      <c r="V440" s="190"/>
      <c r="W440" s="54"/>
      <c r="X440" s="54"/>
      <c r="Y440" s="54"/>
      <c r="Z440" s="36"/>
      <c r="AA440" s="36"/>
      <c r="AB440" s="36"/>
      <c r="AC440" s="36"/>
      <c r="AD440" s="36"/>
      <c r="AE440" s="21"/>
    </row>
    <row r="441" spans="1:31" s="18" customFormat="1" ht="30" customHeight="1" x14ac:dyDescent="0.15">
      <c r="A441" s="59"/>
      <c r="B441" s="55"/>
      <c r="C441" s="22"/>
      <c r="D441" s="23"/>
      <c r="E441" s="19"/>
      <c r="F441" s="24"/>
      <c r="G441" s="23"/>
      <c r="H441" s="19"/>
      <c r="I441" s="24"/>
      <c r="J441" s="24"/>
      <c r="K441" s="19"/>
      <c r="L441" s="19"/>
      <c r="M441" s="19"/>
      <c r="N441" s="191"/>
      <c r="O441" s="191"/>
      <c r="P441" s="191"/>
      <c r="Q441" s="191"/>
      <c r="R441" s="191"/>
      <c r="S441" s="25"/>
      <c r="T441" s="25"/>
      <c r="U441" s="192" t="str">
        <f>IF(A392="","",SUM(V391,V395,V399,V403,V407,V411,V415,V419,V423,V427,V431,V435))</f>
        <v/>
      </c>
      <c r="V441" s="193"/>
      <c r="W441" s="54"/>
      <c r="X441" s="54"/>
      <c r="Y441" s="54"/>
      <c r="Z441" s="25"/>
      <c r="AA441" s="37"/>
      <c r="AB441" s="37"/>
      <c r="AC441" s="37"/>
      <c r="AD441" s="37"/>
      <c r="AE441" s="21"/>
    </row>
    <row r="442" spans="1:31" s="18" customFormat="1" ht="30" customHeight="1" thickBot="1" x14ac:dyDescent="0.2">
      <c r="A442" s="59"/>
      <c r="B442" s="55"/>
      <c r="C442" s="22"/>
      <c r="D442" s="23"/>
      <c r="E442" s="19"/>
      <c r="F442" s="24"/>
      <c r="G442" s="23"/>
      <c r="H442" s="19"/>
      <c r="I442" s="24"/>
      <c r="J442" s="24"/>
      <c r="K442" s="19"/>
      <c r="L442" s="19"/>
      <c r="M442" s="19"/>
      <c r="N442" s="191"/>
      <c r="O442" s="191"/>
      <c r="P442" s="191"/>
      <c r="Q442" s="191"/>
      <c r="R442" s="191"/>
      <c r="S442" s="25"/>
      <c r="T442" s="25"/>
      <c r="U442" s="194"/>
      <c r="V442" s="195"/>
      <c r="W442" s="54"/>
      <c r="X442" s="54"/>
      <c r="Y442" s="54"/>
      <c r="Z442" s="37"/>
      <c r="AA442" s="37"/>
      <c r="AB442" s="37"/>
      <c r="AC442" s="37"/>
      <c r="AD442" s="37"/>
      <c r="AE442" s="21"/>
    </row>
    <row r="443" spans="1:31" ht="20.100000000000001" customHeight="1" x14ac:dyDescent="0.15">
      <c r="A443" s="57">
        <f>A380+1</f>
        <v>8</v>
      </c>
      <c r="B443" s="55"/>
      <c r="C443" s="298" t="s">
        <v>65</v>
      </c>
      <c r="D443" s="298"/>
      <c r="E443" s="298"/>
      <c r="F443" s="298"/>
      <c r="G443" s="298"/>
      <c r="H443" s="298"/>
      <c r="I443" s="298"/>
      <c r="J443" s="298"/>
      <c r="K443" s="298"/>
      <c r="L443" s="298"/>
      <c r="M443" s="298"/>
      <c r="N443" s="298"/>
      <c r="O443" s="298"/>
      <c r="P443" s="298"/>
      <c r="Q443" s="298"/>
      <c r="R443" s="298"/>
      <c r="S443" s="298"/>
      <c r="T443" s="298"/>
      <c r="U443" s="298"/>
      <c r="V443" s="298"/>
      <c r="W443" s="298"/>
      <c r="X443" s="298"/>
      <c r="Y443" s="298"/>
      <c r="Z443" s="298"/>
      <c r="AA443" s="298"/>
      <c r="AB443" s="298"/>
      <c r="AC443" s="298"/>
      <c r="AD443" s="298"/>
    </row>
    <row r="444" spans="1:31" ht="20.100000000000001" customHeight="1" x14ac:dyDescent="0.15">
      <c r="B444" s="55"/>
      <c r="C444" s="1"/>
      <c r="D444" s="1"/>
      <c r="E444" s="1"/>
      <c r="F444" s="1"/>
      <c r="G444" s="1"/>
      <c r="H444" s="1"/>
      <c r="I444" s="1"/>
      <c r="J444" s="1"/>
      <c r="K444" s="1"/>
      <c r="L444" s="1"/>
      <c r="M444" s="1"/>
      <c r="N444" s="1"/>
      <c r="O444" s="1"/>
      <c r="P444" s="1"/>
      <c r="Q444" s="1"/>
      <c r="R444" s="1"/>
      <c r="S444" s="1"/>
      <c r="T444" s="1"/>
      <c r="U444" s="1"/>
      <c r="V444" s="1"/>
    </row>
    <row r="445" spans="1:31" ht="20.100000000000001" customHeight="1" x14ac:dyDescent="0.15">
      <c r="B445" s="55"/>
      <c r="C445" s="1"/>
      <c r="D445" s="299" t="s">
        <v>23</v>
      </c>
      <c r="E445" s="299"/>
      <c r="F445" s="299"/>
      <c r="G445" s="299"/>
      <c r="H445" s="299"/>
      <c r="I445" s="299"/>
      <c r="J445" s="299"/>
      <c r="K445" s="299"/>
      <c r="L445" s="299"/>
      <c r="M445" s="299"/>
      <c r="N445" s="299"/>
      <c r="O445" s="299" t="s">
        <v>10</v>
      </c>
      <c r="P445" s="299"/>
      <c r="Q445" s="299"/>
      <c r="R445" s="299" t="s">
        <v>21</v>
      </c>
      <c r="S445" s="299"/>
      <c r="T445" s="300" t="s">
        <v>154</v>
      </c>
      <c r="U445" s="301"/>
      <c r="V445" s="301"/>
      <c r="W445" s="287" t="s">
        <v>24</v>
      </c>
      <c r="X445" s="302"/>
      <c r="Y445" s="302"/>
      <c r="Z445" s="302"/>
      <c r="AA445" s="302"/>
      <c r="AB445" s="302"/>
      <c r="AC445" s="302"/>
      <c r="AD445" s="303"/>
    </row>
    <row r="446" spans="1:31" ht="20.100000000000001" customHeight="1" x14ac:dyDescent="0.15">
      <c r="B446" s="55"/>
      <c r="C446" s="1"/>
      <c r="D446" s="276" t="str">
        <f ca="1">IF(A455="","",IF(INDIRECT("入力シート!V"&amp;(A456))="","",IF(入力シート!C$7="","",入力シート!C$7)))</f>
        <v/>
      </c>
      <c r="E446" s="276"/>
      <c r="F446" s="276"/>
      <c r="G446" s="276"/>
      <c r="H446" s="276"/>
      <c r="I446" s="276"/>
      <c r="J446" s="276"/>
      <c r="K446" s="276"/>
      <c r="L446" s="276"/>
      <c r="M446" s="276"/>
      <c r="N446" s="276"/>
      <c r="O446" s="79" t="str">
        <f ca="1">IF(A455="","",IF(INDIRECT("入力シート!V"&amp;(A456))="","",IF(入力シート!C$8="","",入力シート!C$8)))</f>
        <v/>
      </c>
      <c r="P446" s="277" t="str">
        <f ca="1">IF(A455="","",IF(INDIRECT("入力シート!V"&amp;(A456))="","",IF(入力シート!D$8="","",入力シート!D$8)))</f>
        <v/>
      </c>
      <c r="Q446" s="278"/>
      <c r="R446" s="278" t="str">
        <f ca="1">IF(A455="","",IF(INDIRECT("入力シート!C"&amp;(A456))="","",INDIRECT("入力シート!C"&amp;(A456))))</f>
        <v/>
      </c>
      <c r="S446" s="278"/>
      <c r="T446" s="279" t="str">
        <f ca="1">IF(A455="","",IF(INDIRECT("入力シート!C"&amp;(A456+1))="","",INDIRECT("入力シート!C"&amp;(A456+1))))</f>
        <v/>
      </c>
      <c r="U446" s="279"/>
      <c r="V446" s="279"/>
      <c r="W446" s="280" t="str">
        <f ca="1">IF(A455="","",IF(INDIRECT("入力シート!C"&amp;(A456+2))="","",INDIRECT("入力シート!C"&amp;(A456+2))))</f>
        <v/>
      </c>
      <c r="X446" s="281"/>
      <c r="Y446" s="281"/>
      <c r="Z446" s="281"/>
      <c r="AA446" s="281"/>
      <c r="AB446" s="281"/>
      <c r="AC446" s="281"/>
      <c r="AD446" s="282"/>
    </row>
    <row r="447" spans="1:31" s="1" customFormat="1" ht="20.100000000000001" customHeight="1" x14ac:dyDescent="0.15">
      <c r="A447" s="56"/>
      <c r="B447" s="55"/>
      <c r="C447" s="283" t="s">
        <v>45</v>
      </c>
      <c r="D447" s="287" t="s">
        <v>22</v>
      </c>
      <c r="E447" s="288"/>
      <c r="F447" s="288"/>
      <c r="G447" s="288"/>
      <c r="H447" s="288"/>
      <c r="I447" s="288"/>
      <c r="J447" s="288"/>
      <c r="K447" s="288"/>
      <c r="L447" s="288"/>
      <c r="M447" s="288"/>
      <c r="N447" s="288"/>
      <c r="O447" s="288"/>
      <c r="P447" s="288"/>
      <c r="Q447" s="288"/>
      <c r="R447" s="288"/>
      <c r="S447" s="288"/>
      <c r="T447" s="288"/>
      <c r="U447" s="288"/>
      <c r="V447" s="288"/>
      <c r="W447" s="288"/>
      <c r="X447" s="288"/>
      <c r="Y447" s="288"/>
      <c r="Z447" s="288"/>
      <c r="AA447" s="288"/>
      <c r="AB447" s="288"/>
      <c r="AC447" s="288"/>
      <c r="AD447" s="289"/>
    </row>
    <row r="448" spans="1:31" s="1" customFormat="1" ht="20.100000000000001" customHeight="1" x14ac:dyDescent="0.15">
      <c r="A448" s="56"/>
      <c r="B448" s="55"/>
      <c r="C448" s="284"/>
      <c r="D448" s="280" t="str">
        <f ca="1">IF(A455="","",IF(INDIRECT("入力シート!C"&amp;(A456+3))="","",INDIRECT("入力シート!C"&amp;(A456+3))))</f>
        <v/>
      </c>
      <c r="E448" s="290"/>
      <c r="F448" s="290"/>
      <c r="G448" s="290"/>
      <c r="H448" s="290"/>
      <c r="I448" s="290"/>
      <c r="J448" s="290"/>
      <c r="K448" s="290"/>
      <c r="L448" s="290"/>
      <c r="M448" s="290"/>
      <c r="N448" s="290"/>
      <c r="O448" s="290"/>
      <c r="P448" s="290"/>
      <c r="Q448" s="290"/>
      <c r="R448" s="290"/>
      <c r="S448" s="290"/>
      <c r="T448" s="290"/>
      <c r="U448" s="290"/>
      <c r="V448" s="290"/>
      <c r="W448" s="290"/>
      <c r="X448" s="290"/>
      <c r="Y448" s="290"/>
      <c r="Z448" s="290"/>
      <c r="AA448" s="290"/>
      <c r="AB448" s="290"/>
      <c r="AC448" s="290"/>
      <c r="AD448" s="291"/>
    </row>
    <row r="449" spans="1:31" s="1" customFormat="1" ht="20.100000000000001" customHeight="1" x14ac:dyDescent="0.15">
      <c r="A449" s="56"/>
      <c r="B449" s="55"/>
      <c r="C449" s="285"/>
      <c r="D449" s="236" t="s">
        <v>15</v>
      </c>
      <c r="E449" s="237"/>
      <c r="F449" s="237"/>
      <c r="G449" s="237"/>
      <c r="H449" s="237"/>
      <c r="I449" s="237"/>
      <c r="J449" s="237"/>
      <c r="K449" s="237"/>
      <c r="L449" s="237"/>
      <c r="M449" s="237"/>
      <c r="N449" s="237"/>
      <c r="O449" s="237"/>
      <c r="P449" s="237"/>
      <c r="Q449" s="237"/>
      <c r="R449" s="238"/>
      <c r="S449" s="236" t="s">
        <v>17</v>
      </c>
      <c r="T449" s="237"/>
      <c r="U449" s="237"/>
      <c r="V449" s="238"/>
      <c r="W449" s="236" t="s">
        <v>47</v>
      </c>
      <c r="X449" s="237"/>
      <c r="Y449" s="237"/>
      <c r="Z449" s="237"/>
      <c r="AA449" s="237"/>
      <c r="AB449" s="237"/>
      <c r="AC449" s="237"/>
      <c r="AD449" s="238"/>
    </row>
    <row r="450" spans="1:31" s="1" customFormat="1" ht="20.100000000000001" customHeight="1" x14ac:dyDescent="0.15">
      <c r="A450" s="56"/>
      <c r="B450" s="55"/>
      <c r="C450" s="285"/>
      <c r="D450" s="239" t="s">
        <v>11</v>
      </c>
      <c r="E450" s="240"/>
      <c r="F450" s="241"/>
      <c r="G450" s="242" t="s">
        <v>3</v>
      </c>
      <c r="H450" s="243"/>
      <c r="I450" s="243"/>
      <c r="J450" s="244"/>
      <c r="K450" s="243" t="s">
        <v>4</v>
      </c>
      <c r="L450" s="243"/>
      <c r="M450" s="243"/>
      <c r="N450" s="249" t="s">
        <v>6</v>
      </c>
      <c r="O450" s="251" t="s">
        <v>5</v>
      </c>
      <c r="P450" s="251"/>
      <c r="Q450" s="251"/>
      <c r="R450" s="61" t="s">
        <v>5</v>
      </c>
      <c r="S450" s="27" t="s">
        <v>19</v>
      </c>
      <c r="T450" s="34" t="s">
        <v>48</v>
      </c>
      <c r="U450" s="252" t="s">
        <v>16</v>
      </c>
      <c r="V450" s="253"/>
      <c r="W450" s="258" t="s">
        <v>10</v>
      </c>
      <c r="X450" s="259"/>
      <c r="Y450" s="264" t="s">
        <v>26</v>
      </c>
      <c r="Z450" s="259"/>
      <c r="AA450" s="259"/>
      <c r="AB450" s="265"/>
      <c r="AC450" s="259" t="s">
        <v>10</v>
      </c>
      <c r="AD450" s="270"/>
      <c r="AE450" s="11"/>
    </row>
    <row r="451" spans="1:31" s="1" customFormat="1" ht="20.100000000000001" customHeight="1" x14ac:dyDescent="0.15">
      <c r="A451" s="56"/>
      <c r="B451" s="55"/>
      <c r="C451" s="285"/>
      <c r="D451" s="271" t="s">
        <v>20</v>
      </c>
      <c r="E451" s="272"/>
      <c r="F451" s="273"/>
      <c r="G451" s="245"/>
      <c r="H451" s="246"/>
      <c r="I451" s="246"/>
      <c r="J451" s="247"/>
      <c r="K451" s="248"/>
      <c r="L451" s="248"/>
      <c r="M451" s="248"/>
      <c r="N451" s="250"/>
      <c r="O451" s="274" t="s">
        <v>14</v>
      </c>
      <c r="P451" s="274"/>
      <c r="Q451" s="274"/>
      <c r="R451" s="66" t="s">
        <v>6</v>
      </c>
      <c r="S451" s="28" t="s">
        <v>18</v>
      </c>
      <c r="T451" s="35" t="s">
        <v>49</v>
      </c>
      <c r="U451" s="254"/>
      <c r="V451" s="255"/>
      <c r="W451" s="260"/>
      <c r="X451" s="261"/>
      <c r="Y451" s="266"/>
      <c r="Z451" s="261"/>
      <c r="AA451" s="261"/>
      <c r="AB451" s="267"/>
      <c r="AC451" s="261" t="s">
        <v>25</v>
      </c>
      <c r="AD451" s="275"/>
      <c r="AE451" s="11"/>
    </row>
    <row r="452" spans="1:31" s="1" customFormat="1" ht="20.100000000000001" customHeight="1" x14ac:dyDescent="0.15">
      <c r="A452" s="56"/>
      <c r="B452" s="55"/>
      <c r="C452" s="285"/>
      <c r="D452" s="62" t="s">
        <v>0</v>
      </c>
      <c r="E452" s="292" t="s">
        <v>0</v>
      </c>
      <c r="F452" s="292" t="s">
        <v>2</v>
      </c>
      <c r="G452" s="64" t="s">
        <v>0</v>
      </c>
      <c r="H452" s="292" t="s">
        <v>0</v>
      </c>
      <c r="I452" s="292" t="s">
        <v>2</v>
      </c>
      <c r="J452" s="292" t="s">
        <v>7</v>
      </c>
      <c r="K452" s="248"/>
      <c r="L452" s="248"/>
      <c r="M452" s="248"/>
      <c r="N452" s="29" t="s">
        <v>13</v>
      </c>
      <c r="O452" s="64" t="s">
        <v>0</v>
      </c>
      <c r="P452" s="292" t="s">
        <v>0</v>
      </c>
      <c r="Q452" s="292" t="s">
        <v>2</v>
      </c>
      <c r="R452" s="81" t="s">
        <v>13</v>
      </c>
      <c r="S452" s="30" t="s">
        <v>13</v>
      </c>
      <c r="T452" s="29" t="s">
        <v>13</v>
      </c>
      <c r="U452" s="254"/>
      <c r="V452" s="255"/>
      <c r="W452" s="260"/>
      <c r="X452" s="261"/>
      <c r="Y452" s="266"/>
      <c r="Z452" s="261"/>
      <c r="AA452" s="261"/>
      <c r="AB452" s="267"/>
      <c r="AC452" s="294" t="s">
        <v>8</v>
      </c>
      <c r="AD452" s="296" t="s">
        <v>9</v>
      </c>
      <c r="AE452" s="11"/>
    </row>
    <row r="453" spans="1:31" s="1" customFormat="1" ht="20.100000000000001" customHeight="1" x14ac:dyDescent="0.15">
      <c r="A453" s="56"/>
      <c r="B453" s="55"/>
      <c r="C453" s="286"/>
      <c r="D453" s="26" t="s">
        <v>1</v>
      </c>
      <c r="E453" s="304"/>
      <c r="F453" s="304"/>
      <c r="G453" s="63" t="s">
        <v>1</v>
      </c>
      <c r="H453" s="304"/>
      <c r="I453" s="293"/>
      <c r="J453" s="293"/>
      <c r="K453" s="248"/>
      <c r="L453" s="248"/>
      <c r="M453" s="248"/>
      <c r="N453" s="80" t="s">
        <v>12</v>
      </c>
      <c r="O453" s="60" t="s">
        <v>1</v>
      </c>
      <c r="P453" s="304"/>
      <c r="Q453" s="293"/>
      <c r="R453" s="82" t="s">
        <v>12</v>
      </c>
      <c r="S453" s="28" t="s">
        <v>12</v>
      </c>
      <c r="T453" s="29" t="s">
        <v>12</v>
      </c>
      <c r="U453" s="256"/>
      <c r="V453" s="257"/>
      <c r="W453" s="262"/>
      <c r="X453" s="263"/>
      <c r="Y453" s="268"/>
      <c r="Z453" s="263"/>
      <c r="AA453" s="263"/>
      <c r="AB453" s="269"/>
      <c r="AC453" s="295"/>
      <c r="AD453" s="297"/>
      <c r="AE453" s="11"/>
    </row>
    <row r="454" spans="1:31" s="1" customFormat="1" ht="12" customHeight="1" thickBot="1" x14ac:dyDescent="0.2">
      <c r="A454" s="58">
        <v>9</v>
      </c>
      <c r="B454" s="55"/>
      <c r="C454" s="228" t="s">
        <v>34</v>
      </c>
      <c r="D454" s="231" t="str">
        <f ca="1">IF(A455="","",IF(INDIRECT("入力シート!H"&amp;(A456))="","",IF(INDIRECT("入力シート!H"&amp;(A456))&lt;43586,4,5)))</f>
        <v/>
      </c>
      <c r="E454" s="209" t="str">
        <f ca="1">IF(A455="","",IF(INDIRECT("入力シート!H"&amp;(A456))="","",INDIRECT("入力シート!H"&amp;(A456))))</f>
        <v/>
      </c>
      <c r="F454" s="233" t="str">
        <f ca="1">IF(A455="","",IF(INDIRECT("入力シート!H"&amp;(A456))="","",INDIRECT("入力シート!H"&amp;(A456))))</f>
        <v/>
      </c>
      <c r="G454" s="207" t="str">
        <f ca="1">IF(A455="","",IF(INDIRECT("入力シート!I"&amp;(A456))="","",IF(INDIRECT("入力シート!I"&amp;(A456))&lt;43586,4,5)))</f>
        <v/>
      </c>
      <c r="H454" s="209" t="str">
        <f ca="1">IF(A455="","",IF(INDIRECT("入力シート!I"&amp;(A456))="","",INDIRECT("入力シート!I"&amp;(A456))))</f>
        <v/>
      </c>
      <c r="I454" s="212" t="str">
        <f ca="1">IF(A455="","",IF(INDIRECT("入力シート!I"&amp;(A456))="","",INDIRECT("入力シート!I"&amp;(A456))))</f>
        <v/>
      </c>
      <c r="J454" s="219" t="str">
        <f ca="1">IF(A455="","",IF(INDIRECT("入力シート!I"&amp;(A456))="","",INDIRECT("入力シート!I"&amp;(A456))))</f>
        <v/>
      </c>
      <c r="K454" s="222" t="str">
        <f ca="1">IF(A455="","",IF(INDIRECT("入力シート!J"&amp;(A456))="","",INDIRECT("入力シート!J"&amp;(A456))))</f>
        <v/>
      </c>
      <c r="L454" s="225" t="str">
        <f ca="1">IF(A455="","",
IFERROR(IF(INDIRECT("入力シート!K"&amp;(A456))="","",
IF(INDIRECT("入力シート!K"&amp;(A456))&gt;159,"G",
IF(INDIRECT("入力シート!K"&amp;(A456))&gt;149,"F",
IF(INDIRECT("入力シート!K"&amp;(A456))&gt;139,"E",
IF(INDIRECT("入力シート!K"&amp;(A456))&gt;129,"D",
IF(INDIRECT("入力シート!K"&amp;(A456))&gt;119,"C",
IF(INDIRECT("入力シート!K"&amp;(A456))&gt;109,"B",
IF(INDIRECT("入力シート!K"&amp;(A456))&gt;99,"A",
"")))))))),""))</f>
        <v/>
      </c>
      <c r="M454" s="222" t="str">
        <f ca="1">IF(A455="","",
IFERROR(IF(INDIRECT("入力シート!K"&amp;(A456))="","",
IF(INDIRECT("入力シート!K"&amp;(A456))&gt;99,MOD(INDIRECT("入力シート!K"&amp;(A456)),10),INDIRECT("入力シート!K"&amp;(A456)))),""))</f>
        <v/>
      </c>
      <c r="N454" s="196" t="str">
        <f ca="1">IF(A455="","",IF(INDIRECT("入力シート!L"&amp;(A456))="","",INDIRECT("入力シート!L"&amp;(A456))))</f>
        <v/>
      </c>
      <c r="O454" s="207" t="str">
        <f ca="1">IF(A455="","",IF(INDIRECT("入力シート!M"&amp;(A456))="","",IF(INDIRECT("入力シート!M"&amp;(A456))&lt;43586,4,5)))</f>
        <v/>
      </c>
      <c r="P454" s="209" t="str">
        <f ca="1">IF(A455="","",IF(INDIRECT("入力シート!M"&amp;(A456))="","",INDIRECT("入力シート!M"&amp;(A456))))</f>
        <v/>
      </c>
      <c r="Q454" s="212" t="str">
        <f ca="1">IF(A455="","",IF(INDIRECT("入力シート!M"&amp;(A456))="","",INDIRECT("入力シート!M"&amp;(A456))))</f>
        <v/>
      </c>
      <c r="R454" s="215" t="str">
        <f ca="1">IF(A455="","",IF(INDIRECT("入力シート!N"&amp;(A456))="","",INDIRECT("入力シート!N"&amp;(A456))))</f>
        <v/>
      </c>
      <c r="S454" s="217" t="str">
        <f>IF(A455="","",IF(N454="","",SUM(N454,R454)))</f>
        <v/>
      </c>
      <c r="T454" s="196" t="str">
        <f ca="1">IF(A455="","",IF(N454="","",IF(INDIRECT("入力シート!O"&amp;(A456))="通常者",ROUNDDOWN(S454*10/1000,0),0)))</f>
        <v/>
      </c>
      <c r="U454" s="196" t="str">
        <f>IF(A455="","",IF(V454="","",IF(V454&gt;=1,"+",IF(V454=0," ","-"))))</f>
        <v/>
      </c>
      <c r="V454" s="199" t="str">
        <f>IF(A455="","",IF(AND(N456="",N454&gt;=1),T454,IF(N456="","",T454-T456)))</f>
        <v/>
      </c>
      <c r="W454" s="3">
        <v>1</v>
      </c>
      <c r="X454" s="12"/>
      <c r="Y454" s="3">
        <v>5</v>
      </c>
      <c r="Z454" s="8"/>
      <c r="AA454" s="8"/>
      <c r="AB454" s="8"/>
      <c r="AC454" s="3">
        <v>5</v>
      </c>
      <c r="AD454" s="69"/>
      <c r="AE454" s="11"/>
    </row>
    <row r="455" spans="1:31" s="1" customFormat="1" ht="12" customHeight="1" x14ac:dyDescent="0.15">
      <c r="A455" s="58" t="str">
        <f>IFERROR(MATCH(A443,入力シート!$V$10:$V2047,0),"")</f>
        <v/>
      </c>
      <c r="B455" s="55"/>
      <c r="C455" s="229"/>
      <c r="D455" s="231"/>
      <c r="E455" s="210"/>
      <c r="F455" s="234"/>
      <c r="G455" s="207"/>
      <c r="H455" s="210"/>
      <c r="I455" s="213"/>
      <c r="J455" s="220"/>
      <c r="K455" s="223"/>
      <c r="L455" s="226"/>
      <c r="M455" s="223"/>
      <c r="N455" s="206"/>
      <c r="O455" s="207"/>
      <c r="P455" s="210"/>
      <c r="Q455" s="213"/>
      <c r="R455" s="216"/>
      <c r="S455" s="218"/>
      <c r="T455" s="197"/>
      <c r="U455" s="197"/>
      <c r="V455" s="200"/>
      <c r="W455" s="14">
        <v>2</v>
      </c>
      <c r="X455" s="13"/>
      <c r="Y455" s="13">
        <v>5</v>
      </c>
      <c r="Z455" s="13"/>
      <c r="AA455" s="13"/>
      <c r="AB455" s="13"/>
      <c r="AC455" s="15">
        <v>6</v>
      </c>
      <c r="AD455" s="9"/>
      <c r="AE455" s="11"/>
    </row>
    <row r="456" spans="1:31" s="1" customFormat="1" ht="12" customHeight="1" thickBot="1" x14ac:dyDescent="0.2">
      <c r="A456" s="58" t="str">
        <f>IF(A455="","",SUM(A454:A455))</f>
        <v/>
      </c>
      <c r="B456" s="55"/>
      <c r="C456" s="229"/>
      <c r="D456" s="231"/>
      <c r="E456" s="210"/>
      <c r="F456" s="234"/>
      <c r="G456" s="207"/>
      <c r="H456" s="210"/>
      <c r="I456" s="213"/>
      <c r="J456" s="220"/>
      <c r="K456" s="223"/>
      <c r="L456" s="226"/>
      <c r="M456" s="223"/>
      <c r="N456" s="197" t="str">
        <f ca="1">IF(A455="","",IF(INDIRECT("入力シート!P"&amp;(A456))="","",INDIRECT("入力シート!P"&amp;(A456))))</f>
        <v/>
      </c>
      <c r="O456" s="207"/>
      <c r="P456" s="210"/>
      <c r="Q456" s="213"/>
      <c r="R456" s="201" t="str">
        <f ca="1">IF(A455="","",IF(INDIRECT("入力シート!Q"&amp;(A456))="","",INDIRECT("入力シート!Q"&amp;(A456))))</f>
        <v/>
      </c>
      <c r="S456" s="203" t="str">
        <f>IF(A455="","",IF(N456="","",SUM(N456,R456)))</f>
        <v/>
      </c>
      <c r="T456" s="205" t="str">
        <f ca="1">IF(A455="","",IF(N456="","",IF(INDIRECT("入力シート!R"&amp;(A456))="通常者",ROUNDDOWN(S456*10/1000,0),0)))</f>
        <v/>
      </c>
      <c r="U456" s="197"/>
      <c r="V456" s="201"/>
      <c r="W456" s="14">
        <v>3</v>
      </c>
      <c r="X456" s="13"/>
      <c r="Y456" s="13">
        <v>5</v>
      </c>
      <c r="Z456" s="13"/>
      <c r="AA456" s="13"/>
      <c r="AB456" s="13"/>
      <c r="AC456" s="15">
        <v>7</v>
      </c>
      <c r="AD456" s="9"/>
      <c r="AE456" s="11"/>
    </row>
    <row r="457" spans="1:31" s="1" customFormat="1" ht="12" customHeight="1" x14ac:dyDescent="0.15">
      <c r="A457" s="58"/>
      <c r="B457" s="55"/>
      <c r="C457" s="230"/>
      <c r="D457" s="232"/>
      <c r="E457" s="211"/>
      <c r="F457" s="235"/>
      <c r="G457" s="208"/>
      <c r="H457" s="211"/>
      <c r="I457" s="214"/>
      <c r="J457" s="221"/>
      <c r="K457" s="224"/>
      <c r="L457" s="227"/>
      <c r="M457" s="224"/>
      <c r="N457" s="198"/>
      <c r="O457" s="208"/>
      <c r="P457" s="211"/>
      <c r="Q457" s="214"/>
      <c r="R457" s="202"/>
      <c r="S457" s="204"/>
      <c r="T457" s="198"/>
      <c r="U457" s="198"/>
      <c r="V457" s="202"/>
      <c r="W457" s="7">
        <v>4</v>
      </c>
      <c r="X457" s="10"/>
      <c r="Y457" s="6">
        <v>5</v>
      </c>
      <c r="Z457" s="68"/>
      <c r="AA457" s="68"/>
      <c r="AB457" s="68"/>
      <c r="AC457" s="6"/>
      <c r="AD457" s="70"/>
      <c r="AE457" s="11"/>
    </row>
    <row r="458" spans="1:31" s="1" customFormat="1" ht="12" customHeight="1" thickBot="1" x14ac:dyDescent="0.2">
      <c r="A458" s="58">
        <v>10</v>
      </c>
      <c r="B458" s="55"/>
      <c r="C458" s="228" t="s">
        <v>35</v>
      </c>
      <c r="D458" s="231" t="str">
        <f ca="1">IF(A459="","",IF(INDIRECT("入力シート!H"&amp;(A460))="","",IF(INDIRECT("入力シート!H"&amp;(A460))&lt;43586,4,5)))</f>
        <v/>
      </c>
      <c r="E458" s="209" t="str">
        <f ca="1">IF(A459="","",IF(INDIRECT("入力シート!H"&amp;(A460))="","",INDIRECT("入力シート!H"&amp;(A460))))</f>
        <v/>
      </c>
      <c r="F458" s="233" t="str">
        <f ca="1">IF(A459="","",IF(INDIRECT("入力シート!H"&amp;(A460))="","",INDIRECT("入力シート!H"&amp;(A460))))</f>
        <v/>
      </c>
      <c r="G458" s="207" t="str">
        <f ca="1">IF(A459="","",IF(INDIRECT("入力シート!I"&amp;(A460))="","",IF(INDIRECT("入力シート!I"&amp;(A460))&lt;43586,4,5)))</f>
        <v/>
      </c>
      <c r="H458" s="209" t="str">
        <f ca="1">IF(A459="","",IF(INDIRECT("入力シート!I"&amp;(A460))="","",INDIRECT("入力シート!I"&amp;(A460))))</f>
        <v/>
      </c>
      <c r="I458" s="212" t="str">
        <f ca="1">IF(A459="","",IF(INDIRECT("入力シート!I"&amp;(A460))="","",INDIRECT("入力シート!I"&amp;(A460))))</f>
        <v/>
      </c>
      <c r="J458" s="219" t="str">
        <f ca="1">IF(A459="","",IF(INDIRECT("入力シート!I"&amp;(A460))="","",INDIRECT("入力シート!I"&amp;(A460))))</f>
        <v/>
      </c>
      <c r="K458" s="222" t="str">
        <f t="shared" ref="K458" ca="1" si="77">IF(A459="","",IF(INDIRECT("入力シート!J"&amp;(A460))="","",INDIRECT("入力シート!J"&amp;(A460))))</f>
        <v/>
      </c>
      <c r="L458" s="225" t="str">
        <f ca="1">IF(A459="","",
IFERROR(IF(INDIRECT("入力シート!K"&amp;(A460))="","",
IF(INDIRECT("入力シート!K"&amp;(A460))&gt;159,"G",
IF(INDIRECT("入力シート!K"&amp;(A460))&gt;149,"F",
IF(INDIRECT("入力シート!K"&amp;(A460))&gt;139,"E",
IF(INDIRECT("入力シート!K"&amp;(A460))&gt;129,"D",
IF(INDIRECT("入力シート!K"&amp;(A460))&gt;119,"C",
IF(INDIRECT("入力シート!K"&amp;(A460))&gt;109,"B",
IF(INDIRECT("入力シート!K"&amp;(A460))&gt;99,"A",
"")))))))),""))</f>
        <v/>
      </c>
      <c r="M458" s="222" t="str">
        <f ca="1">IF(A459="","",
IFERROR(IF(INDIRECT("入力シート!K"&amp;(A460))="","",
IF(INDIRECT("入力シート!K"&amp;(A460))&gt;99,MOD(INDIRECT("入力シート!K"&amp;(A460)),10),INDIRECT("入力シート!K"&amp;(A460)))),""))</f>
        <v/>
      </c>
      <c r="N458" s="196" t="str">
        <f ca="1">IF(A459="","",IF(INDIRECT("入力シート!L"&amp;(A460))="","",INDIRECT("入力シート!L"&amp;(A460))))</f>
        <v/>
      </c>
      <c r="O458" s="207" t="str">
        <f ca="1">IF(A459="","",IF(INDIRECT("入力シート!M"&amp;(A460))="","",IF(INDIRECT("入力シート!M"&amp;(A460))&lt;43586,4,5)))</f>
        <v/>
      </c>
      <c r="P458" s="209" t="str">
        <f ca="1">IF(A459="","",IF(INDIRECT("入力シート!M"&amp;(A460))="","",INDIRECT("入力シート!M"&amp;(A460))))</f>
        <v/>
      </c>
      <c r="Q458" s="212" t="str">
        <f ca="1">IF(A459="","",IF(INDIRECT("入力シート!M"&amp;(A460))="","",INDIRECT("入力シート!M"&amp;(A460))))</f>
        <v/>
      </c>
      <c r="R458" s="215" t="str">
        <f ca="1">IF(A459="","",IF(INDIRECT("入力シート!N"&amp;(A460))="","",INDIRECT("入力シート!N"&amp;(A460))))</f>
        <v/>
      </c>
      <c r="S458" s="217" t="str">
        <f>IF(A459="","",IF(N458="","",SUM(N458,R458)))</f>
        <v/>
      </c>
      <c r="T458" s="196" t="str">
        <f ca="1">IF(A459="","",IF(N458="","",IF(INDIRECT("入力シート!O"&amp;(A460))="通常者",ROUNDDOWN(S458*10/1000,0),0)))</f>
        <v/>
      </c>
      <c r="U458" s="196" t="str">
        <f>IF(A459="","",IF(V458="","",IF(V458&gt;=1,"+",IF(V458=0," ","-"))))</f>
        <v/>
      </c>
      <c r="V458" s="199" t="str">
        <f>IF(A459="","",IF(AND(N460="",N458&gt;=1),T458,IF(N460="","",T458-T460)))</f>
        <v/>
      </c>
      <c r="W458" s="3">
        <v>1</v>
      </c>
      <c r="X458" s="12"/>
      <c r="Y458" s="3">
        <v>5</v>
      </c>
      <c r="Z458" s="8"/>
      <c r="AA458" s="8"/>
      <c r="AB458" s="8"/>
      <c r="AC458" s="3">
        <v>5</v>
      </c>
      <c r="AD458" s="69"/>
    </row>
    <row r="459" spans="1:31" s="1" customFormat="1" ht="12" customHeight="1" x14ac:dyDescent="0.15">
      <c r="A459" s="58" t="str">
        <f>A455</f>
        <v/>
      </c>
      <c r="B459" s="55"/>
      <c r="C459" s="229"/>
      <c r="D459" s="231"/>
      <c r="E459" s="210"/>
      <c r="F459" s="234"/>
      <c r="G459" s="207"/>
      <c r="H459" s="210"/>
      <c r="I459" s="213"/>
      <c r="J459" s="220"/>
      <c r="K459" s="223"/>
      <c r="L459" s="226"/>
      <c r="M459" s="223"/>
      <c r="N459" s="206"/>
      <c r="O459" s="207"/>
      <c r="P459" s="210"/>
      <c r="Q459" s="213"/>
      <c r="R459" s="216"/>
      <c r="S459" s="218"/>
      <c r="T459" s="197"/>
      <c r="U459" s="197"/>
      <c r="V459" s="200"/>
      <c r="W459" s="14">
        <v>2</v>
      </c>
      <c r="X459" s="13"/>
      <c r="Y459" s="13">
        <v>5</v>
      </c>
      <c r="Z459" s="13"/>
      <c r="AA459" s="13"/>
      <c r="AB459" s="13"/>
      <c r="AC459" s="15">
        <v>6</v>
      </c>
      <c r="AD459" s="9"/>
    </row>
    <row r="460" spans="1:31" s="1" customFormat="1" ht="12" customHeight="1" thickBot="1" x14ac:dyDescent="0.2">
      <c r="A460" s="58" t="str">
        <f>IF(A459="","",SUM(A458:A459))</f>
        <v/>
      </c>
      <c r="B460" s="55"/>
      <c r="C460" s="229"/>
      <c r="D460" s="231"/>
      <c r="E460" s="210"/>
      <c r="F460" s="234"/>
      <c r="G460" s="207"/>
      <c r="H460" s="210"/>
      <c r="I460" s="213"/>
      <c r="J460" s="220"/>
      <c r="K460" s="223"/>
      <c r="L460" s="226"/>
      <c r="M460" s="223"/>
      <c r="N460" s="197" t="str">
        <f ca="1">IF(A459="","",IF(INDIRECT("入力シート!P"&amp;(A460))="","",INDIRECT("入力シート!P"&amp;(A460))))</f>
        <v/>
      </c>
      <c r="O460" s="207"/>
      <c r="P460" s="210"/>
      <c r="Q460" s="213"/>
      <c r="R460" s="201" t="str">
        <f ca="1">IF(A459="","",IF(INDIRECT("入力シート!Q"&amp;(A460))="","",INDIRECT("入力シート!Q"&amp;(A460))))</f>
        <v/>
      </c>
      <c r="S460" s="203" t="str">
        <f>IF(A459="","",IF(N460="","",SUM(N460,R460)))</f>
        <v/>
      </c>
      <c r="T460" s="205" t="str">
        <f ca="1">IF(A459="","",IF(N460="","",IF(INDIRECT("入力シート!R"&amp;(A460))="通常者",ROUNDDOWN(S460*10/1000,0),0)))</f>
        <v/>
      </c>
      <c r="U460" s="197"/>
      <c r="V460" s="201"/>
      <c r="W460" s="14">
        <v>3</v>
      </c>
      <c r="X460" s="13"/>
      <c r="Y460" s="13">
        <v>5</v>
      </c>
      <c r="Z460" s="13"/>
      <c r="AA460" s="13"/>
      <c r="AB460" s="13"/>
      <c r="AC460" s="15">
        <v>7</v>
      </c>
      <c r="AD460" s="9"/>
    </row>
    <row r="461" spans="1:31" s="1" customFormat="1" ht="12" customHeight="1" x14ac:dyDescent="0.15">
      <c r="A461" s="58"/>
      <c r="B461" s="55"/>
      <c r="C461" s="230"/>
      <c r="D461" s="232"/>
      <c r="E461" s="211"/>
      <c r="F461" s="235"/>
      <c r="G461" s="208"/>
      <c r="H461" s="211"/>
      <c r="I461" s="214"/>
      <c r="J461" s="221"/>
      <c r="K461" s="224"/>
      <c r="L461" s="227"/>
      <c r="M461" s="224"/>
      <c r="N461" s="198"/>
      <c r="O461" s="208"/>
      <c r="P461" s="211"/>
      <c r="Q461" s="214"/>
      <c r="R461" s="202"/>
      <c r="S461" s="204"/>
      <c r="T461" s="198"/>
      <c r="U461" s="198"/>
      <c r="V461" s="202"/>
      <c r="W461" s="7">
        <v>4</v>
      </c>
      <c r="X461" s="10"/>
      <c r="Y461" s="6">
        <v>5</v>
      </c>
      <c r="Z461" s="68"/>
      <c r="AA461" s="68"/>
      <c r="AB461" s="68"/>
      <c r="AC461" s="6"/>
      <c r="AD461" s="70"/>
    </row>
    <row r="462" spans="1:31" s="1" customFormat="1" ht="12" customHeight="1" thickBot="1" x14ac:dyDescent="0.2">
      <c r="A462" s="58">
        <v>11</v>
      </c>
      <c r="B462" s="55"/>
      <c r="C462" s="228" t="s">
        <v>36</v>
      </c>
      <c r="D462" s="231" t="str">
        <f ca="1">IF(A463="","",IF(INDIRECT("入力シート!H"&amp;(A464))="","",IF(INDIRECT("入力シート!H"&amp;(A464))&lt;43586,4,5)))</f>
        <v/>
      </c>
      <c r="E462" s="209" t="str">
        <f ca="1">IF(A463="","",IF(INDIRECT("入力シート!H"&amp;(A464))="","",INDIRECT("入力シート!H"&amp;(A464))))</f>
        <v/>
      </c>
      <c r="F462" s="233" t="str">
        <f ca="1">IF(A463="","",IF(INDIRECT("入力シート!H"&amp;(A464))="","",INDIRECT("入力シート!H"&amp;(A464))))</f>
        <v/>
      </c>
      <c r="G462" s="207" t="str">
        <f ca="1">IF(A463="","",IF(INDIRECT("入力シート!I"&amp;(A464))="","",IF(INDIRECT("入力シート!I"&amp;(A464))&lt;43586,4,5)))</f>
        <v/>
      </c>
      <c r="H462" s="209" t="str">
        <f ca="1">IF(A463="","",IF(INDIRECT("入力シート!I"&amp;(A464))="","",INDIRECT("入力シート!I"&amp;(A464))))</f>
        <v/>
      </c>
      <c r="I462" s="212" t="str">
        <f ca="1">IF(A463="","",IF(INDIRECT("入力シート!I"&amp;(A464))="","",INDIRECT("入力シート!I"&amp;(A464))))</f>
        <v/>
      </c>
      <c r="J462" s="219" t="str">
        <f ca="1">IF(A463="","",IF(INDIRECT("入力シート!I"&amp;(A464))="","",INDIRECT("入力シート!I"&amp;(A464))))</f>
        <v/>
      </c>
      <c r="K462" s="222" t="str">
        <f t="shared" ref="K462" ca="1" si="78">IF(A463="","",IF(INDIRECT("入力シート!J"&amp;(A464))="","",INDIRECT("入力シート!J"&amp;(A464))))</f>
        <v/>
      </c>
      <c r="L462" s="225" t="str">
        <f ca="1">IF(A463="","",
IFERROR(IF(INDIRECT("入力シート!K"&amp;(A464))="","",
IF(INDIRECT("入力シート!K"&amp;(A464))&gt;159,"G",
IF(INDIRECT("入力シート!K"&amp;(A464))&gt;149,"F",
IF(INDIRECT("入力シート!K"&amp;(A464))&gt;139,"E",
IF(INDIRECT("入力シート!K"&amp;(A464))&gt;129,"D",
IF(INDIRECT("入力シート!K"&amp;(A464))&gt;119,"C",
IF(INDIRECT("入力シート!K"&amp;(A464))&gt;109,"B",
IF(INDIRECT("入力シート!K"&amp;(A464))&gt;99,"A",
"")))))))),""))</f>
        <v/>
      </c>
      <c r="M462" s="222" t="str">
        <f ca="1">IF(A463="","",
IFERROR(IF(INDIRECT("入力シート!K"&amp;(A464))="","",
IF(INDIRECT("入力シート!K"&amp;(A464))&gt;99,MOD(INDIRECT("入力シート!K"&amp;(A464)),10),INDIRECT("入力シート!K"&amp;(A464)))),""))</f>
        <v/>
      </c>
      <c r="N462" s="196" t="str">
        <f ca="1">IF(A463="","",IF(INDIRECT("入力シート!L"&amp;(A464))="","",INDIRECT("入力シート!L"&amp;(A464))))</f>
        <v/>
      </c>
      <c r="O462" s="207" t="str">
        <f ca="1">IF(A463="","",IF(INDIRECT("入力シート!M"&amp;(A464))="","",IF(INDIRECT("入力シート!M"&amp;(A464))&lt;43586,4,5)))</f>
        <v/>
      </c>
      <c r="P462" s="209" t="str">
        <f ca="1">IF(A463="","",IF(INDIRECT("入力シート!M"&amp;(A464))="","",INDIRECT("入力シート!M"&amp;(A464))))</f>
        <v/>
      </c>
      <c r="Q462" s="212" t="str">
        <f ca="1">IF(A463="","",IF(INDIRECT("入力シート!M"&amp;(A464))="","",INDIRECT("入力シート!M"&amp;(A464))))</f>
        <v/>
      </c>
      <c r="R462" s="215" t="str">
        <f ca="1">IF(A463="","",IF(INDIRECT("入力シート!N"&amp;(A464))="","",INDIRECT("入力シート!N"&amp;(A464))))</f>
        <v/>
      </c>
      <c r="S462" s="217" t="str">
        <f>IF(A463="","",IF(N462="","",SUM(N462,R462)))</f>
        <v/>
      </c>
      <c r="T462" s="196" t="str">
        <f ca="1">IF(A463="","",IF(N462="","",IF(INDIRECT("入力シート!O"&amp;(A464))="通常者",ROUNDDOWN(S462*10/1000,0),0)))</f>
        <v/>
      </c>
      <c r="U462" s="196" t="str">
        <f>IF(A463="","",IF(V462="","",IF(V462&gt;=1,"+",IF(V462=0," ","-"))))</f>
        <v/>
      </c>
      <c r="V462" s="199" t="str">
        <f>IF(A463="","",IF(AND(N464="",N462&gt;=1),T462,IF(N464="","",T462-T464)))</f>
        <v/>
      </c>
      <c r="W462" s="3">
        <v>1</v>
      </c>
      <c r="X462" s="12"/>
      <c r="Y462" s="3">
        <v>5</v>
      </c>
      <c r="Z462" s="8"/>
      <c r="AA462" s="8"/>
      <c r="AB462" s="8"/>
      <c r="AC462" s="3">
        <v>5</v>
      </c>
      <c r="AD462" s="69"/>
      <c r="AE462"/>
    </row>
    <row r="463" spans="1:31" s="1" customFormat="1" ht="12" customHeight="1" x14ac:dyDescent="0.15">
      <c r="A463" s="58" t="str">
        <f>A455</f>
        <v/>
      </c>
      <c r="B463" s="55"/>
      <c r="C463" s="229"/>
      <c r="D463" s="231"/>
      <c r="E463" s="210"/>
      <c r="F463" s="234"/>
      <c r="G463" s="207"/>
      <c r="H463" s="210"/>
      <c r="I463" s="213"/>
      <c r="J463" s="220"/>
      <c r="K463" s="223"/>
      <c r="L463" s="226"/>
      <c r="M463" s="223"/>
      <c r="N463" s="206"/>
      <c r="O463" s="207"/>
      <c r="P463" s="210"/>
      <c r="Q463" s="213"/>
      <c r="R463" s="216"/>
      <c r="S463" s="218"/>
      <c r="T463" s="197"/>
      <c r="U463" s="197"/>
      <c r="V463" s="200"/>
      <c r="W463" s="14">
        <v>2</v>
      </c>
      <c r="X463" s="13"/>
      <c r="Y463" s="13">
        <v>5</v>
      </c>
      <c r="Z463" s="13"/>
      <c r="AA463" s="13"/>
      <c r="AB463" s="13"/>
      <c r="AC463" s="15">
        <v>6</v>
      </c>
      <c r="AD463" s="9"/>
      <c r="AE463"/>
    </row>
    <row r="464" spans="1:31" s="1" customFormat="1" ht="12" customHeight="1" thickBot="1" x14ac:dyDescent="0.2">
      <c r="A464" s="58" t="str">
        <f>IF(A463="","",SUM(A462:A463))</f>
        <v/>
      </c>
      <c r="B464" s="55"/>
      <c r="C464" s="229"/>
      <c r="D464" s="231"/>
      <c r="E464" s="210"/>
      <c r="F464" s="234"/>
      <c r="G464" s="207"/>
      <c r="H464" s="210"/>
      <c r="I464" s="213"/>
      <c r="J464" s="220"/>
      <c r="K464" s="223"/>
      <c r="L464" s="226"/>
      <c r="M464" s="223"/>
      <c r="N464" s="197" t="str">
        <f ca="1">IF(A463="","",IF(INDIRECT("入力シート!P"&amp;(A464))="","",INDIRECT("入力シート!P"&amp;(A464))))</f>
        <v/>
      </c>
      <c r="O464" s="207"/>
      <c r="P464" s="210"/>
      <c r="Q464" s="213"/>
      <c r="R464" s="201" t="str">
        <f ca="1">IF(A463="","",IF(INDIRECT("入力シート!Q"&amp;(A464))="","",INDIRECT("入力シート!Q"&amp;(A464))))</f>
        <v/>
      </c>
      <c r="S464" s="203" t="str">
        <f>IF(A463="","",IF(N464="","",SUM(N464,R464)))</f>
        <v/>
      </c>
      <c r="T464" s="205" t="str">
        <f ca="1">IF(A463="","",IF(N464="","",IF(INDIRECT("入力シート!R"&amp;(A464))="通常者",ROUNDDOWN(S464*10/1000,0),0)))</f>
        <v/>
      </c>
      <c r="U464" s="197"/>
      <c r="V464" s="201"/>
      <c r="W464" s="14">
        <v>3</v>
      </c>
      <c r="X464" s="13"/>
      <c r="Y464" s="13">
        <v>5</v>
      </c>
      <c r="Z464" s="13"/>
      <c r="AA464" s="13"/>
      <c r="AB464" s="13"/>
      <c r="AC464" s="15">
        <v>7</v>
      </c>
      <c r="AD464" s="9"/>
      <c r="AE464"/>
    </row>
    <row r="465" spans="1:31" s="1" customFormat="1" ht="12" customHeight="1" x14ac:dyDescent="0.15">
      <c r="A465" s="58"/>
      <c r="B465" s="55"/>
      <c r="C465" s="230"/>
      <c r="D465" s="232"/>
      <c r="E465" s="211"/>
      <c r="F465" s="235"/>
      <c r="G465" s="208"/>
      <c r="H465" s="211"/>
      <c r="I465" s="214"/>
      <c r="J465" s="221"/>
      <c r="K465" s="224"/>
      <c r="L465" s="227"/>
      <c r="M465" s="224"/>
      <c r="N465" s="198"/>
      <c r="O465" s="208"/>
      <c r="P465" s="211"/>
      <c r="Q465" s="214"/>
      <c r="R465" s="202"/>
      <c r="S465" s="204"/>
      <c r="T465" s="198"/>
      <c r="U465" s="198"/>
      <c r="V465" s="202"/>
      <c r="W465" s="7">
        <v>4</v>
      </c>
      <c r="X465" s="10"/>
      <c r="Y465" s="6">
        <v>5</v>
      </c>
      <c r="Z465" s="68"/>
      <c r="AA465" s="68"/>
      <c r="AB465" s="68"/>
      <c r="AC465" s="6"/>
      <c r="AD465" s="70"/>
      <c r="AE465"/>
    </row>
    <row r="466" spans="1:31" s="1" customFormat="1" ht="12" customHeight="1" thickBot="1" x14ac:dyDescent="0.2">
      <c r="A466" s="58">
        <v>12</v>
      </c>
      <c r="B466" s="55"/>
      <c r="C466" s="228" t="s">
        <v>37</v>
      </c>
      <c r="D466" s="231" t="str">
        <f ca="1">IF(A467="","",IF(INDIRECT("入力シート!H"&amp;(A468))="","",IF(INDIRECT("入力シート!H"&amp;(A468))&lt;43586,4,5)))</f>
        <v/>
      </c>
      <c r="E466" s="209" t="str">
        <f ca="1">IF(A467="","",IF(INDIRECT("入力シート!H"&amp;(A468))="","",INDIRECT("入力シート!H"&amp;(A468))))</f>
        <v/>
      </c>
      <c r="F466" s="233" t="str">
        <f ca="1">IF(A467="","",IF(INDIRECT("入力シート!H"&amp;(A468))="","",INDIRECT("入力シート!H"&amp;(A468))))</f>
        <v/>
      </c>
      <c r="G466" s="207" t="str">
        <f ca="1">IF(A467="","",IF(INDIRECT("入力シート!I"&amp;(A468))="","",IF(INDIRECT("入力シート!I"&amp;(A468))&lt;43586,4,5)))</f>
        <v/>
      </c>
      <c r="H466" s="209" t="str">
        <f ca="1">IF(A467="","",IF(INDIRECT("入力シート!I"&amp;(A468))="","",INDIRECT("入力シート!I"&amp;(A468))))</f>
        <v/>
      </c>
      <c r="I466" s="212" t="str">
        <f ca="1">IF(A467="","",IF(INDIRECT("入力シート!I"&amp;(A468))="","",INDIRECT("入力シート!I"&amp;(A468))))</f>
        <v/>
      </c>
      <c r="J466" s="219" t="str">
        <f ca="1">IF(A467="","",IF(INDIRECT("入力シート!I"&amp;(A468))="","",INDIRECT("入力シート!I"&amp;(A468))))</f>
        <v/>
      </c>
      <c r="K466" s="222" t="str">
        <f t="shared" ref="K466" ca="1" si="79">IF(A467="","",IF(INDIRECT("入力シート!J"&amp;(A468))="","",INDIRECT("入力シート!J"&amp;(A468))))</f>
        <v/>
      </c>
      <c r="L466" s="225" t="str">
        <f ca="1">IF(A467="","",
IFERROR(IF(INDIRECT("入力シート!K"&amp;(A468))="","",
IF(INDIRECT("入力シート!K"&amp;(A468))&gt;159,"G",
IF(INDIRECT("入力シート!K"&amp;(A468))&gt;149,"F",
IF(INDIRECT("入力シート!K"&amp;(A468))&gt;139,"E",
IF(INDIRECT("入力シート!K"&amp;(A468))&gt;129,"D",
IF(INDIRECT("入力シート!K"&amp;(A468))&gt;119,"C",
IF(INDIRECT("入力シート!K"&amp;(A468))&gt;109,"B",
IF(INDIRECT("入力シート!K"&amp;(A468))&gt;99,"A",
"")))))))),""))</f>
        <v/>
      </c>
      <c r="M466" s="222" t="str">
        <f ca="1">IF(A467="","",
IFERROR(IF(INDIRECT("入力シート!K"&amp;(A468))="","",
IF(INDIRECT("入力シート!K"&amp;(A468))&gt;99,MOD(INDIRECT("入力シート!K"&amp;(A468)),10),INDIRECT("入力シート!K"&amp;(A468)))),""))</f>
        <v/>
      </c>
      <c r="N466" s="196" t="str">
        <f ca="1">IF(A467="","",IF(INDIRECT("入力シート!L"&amp;(A468))="","",INDIRECT("入力シート!L"&amp;(A468))))</f>
        <v/>
      </c>
      <c r="O466" s="207" t="str">
        <f ca="1">IF(A467="","",IF(INDIRECT("入力シート!M"&amp;(A468))="","",IF(INDIRECT("入力シート!M"&amp;(A468))&lt;43586,4,5)))</f>
        <v/>
      </c>
      <c r="P466" s="209" t="str">
        <f ca="1">IF(A467="","",IF(INDIRECT("入力シート!M"&amp;(A468))="","",INDIRECT("入力シート!M"&amp;(A468))))</f>
        <v/>
      </c>
      <c r="Q466" s="212" t="str">
        <f ca="1">IF(A467="","",IF(INDIRECT("入力シート!M"&amp;(A468))="","",INDIRECT("入力シート!M"&amp;(A468))))</f>
        <v/>
      </c>
      <c r="R466" s="215" t="str">
        <f ca="1">IF(A467="","",IF(INDIRECT("入力シート!N"&amp;(A468))="","",INDIRECT("入力シート!N"&amp;(A468))))</f>
        <v/>
      </c>
      <c r="S466" s="217" t="str">
        <f>IF(A467="","",IF(N466="","",SUM(N466,R466)))</f>
        <v/>
      </c>
      <c r="T466" s="196" t="str">
        <f ca="1">IF(A467="","",IF(N466="","",IF(INDIRECT("入力シート!O"&amp;(A468))="通常者",ROUNDDOWN(S466*10/1000,0),0)))</f>
        <v/>
      </c>
      <c r="U466" s="196" t="str">
        <f>IF(A467="","",IF(V466="","",IF(V466&gt;=1,"+",IF(V466=0," ","-"))))</f>
        <v/>
      </c>
      <c r="V466" s="199" t="str">
        <f>IF(A467="","",IF(AND(N468="",N466&gt;=1),T466,IF(N468="","",T466-T468)))</f>
        <v/>
      </c>
      <c r="W466" s="3">
        <v>1</v>
      </c>
      <c r="X466" s="12"/>
      <c r="Y466" s="3">
        <v>5</v>
      </c>
      <c r="Z466" s="8"/>
      <c r="AA466" s="8"/>
      <c r="AB466" s="8"/>
      <c r="AC466" s="3">
        <v>5</v>
      </c>
      <c r="AD466" s="69"/>
      <c r="AE466"/>
    </row>
    <row r="467" spans="1:31" s="1" customFormat="1" ht="12" customHeight="1" x14ac:dyDescent="0.15">
      <c r="A467" s="58" t="str">
        <f>A455</f>
        <v/>
      </c>
      <c r="B467" s="55"/>
      <c r="C467" s="229"/>
      <c r="D467" s="231"/>
      <c r="E467" s="210"/>
      <c r="F467" s="234"/>
      <c r="G467" s="207"/>
      <c r="H467" s="210"/>
      <c r="I467" s="213"/>
      <c r="J467" s="220"/>
      <c r="K467" s="223"/>
      <c r="L467" s="226"/>
      <c r="M467" s="223"/>
      <c r="N467" s="206"/>
      <c r="O467" s="207"/>
      <c r="P467" s="210"/>
      <c r="Q467" s="213"/>
      <c r="R467" s="216"/>
      <c r="S467" s="218"/>
      <c r="T467" s="197"/>
      <c r="U467" s="197"/>
      <c r="V467" s="200"/>
      <c r="W467" s="14">
        <v>2</v>
      </c>
      <c r="X467" s="13"/>
      <c r="Y467" s="13">
        <v>5</v>
      </c>
      <c r="Z467" s="13"/>
      <c r="AA467" s="13"/>
      <c r="AB467" s="13"/>
      <c r="AC467" s="15">
        <v>6</v>
      </c>
      <c r="AD467" s="9"/>
      <c r="AE467"/>
    </row>
    <row r="468" spans="1:31" s="1" customFormat="1" ht="12" customHeight="1" thickBot="1" x14ac:dyDescent="0.2">
      <c r="A468" s="58" t="str">
        <f>IF(A467="","",SUM(A466:A467))</f>
        <v/>
      </c>
      <c r="B468" s="55"/>
      <c r="C468" s="229"/>
      <c r="D468" s="231"/>
      <c r="E468" s="210"/>
      <c r="F468" s="234"/>
      <c r="G468" s="207"/>
      <c r="H468" s="210"/>
      <c r="I468" s="213"/>
      <c r="J468" s="220"/>
      <c r="K468" s="223"/>
      <c r="L468" s="226"/>
      <c r="M468" s="223"/>
      <c r="N468" s="197" t="str">
        <f ca="1">IF(A467="","",IF(INDIRECT("入力シート!P"&amp;(A468))="","",INDIRECT("入力シート!P"&amp;(A468))))</f>
        <v/>
      </c>
      <c r="O468" s="207"/>
      <c r="P468" s="210"/>
      <c r="Q468" s="213"/>
      <c r="R468" s="201" t="str">
        <f ca="1">IF(A467="","",IF(INDIRECT("入力シート!Q"&amp;(A468))="","",INDIRECT("入力シート!Q"&amp;(A468))))</f>
        <v/>
      </c>
      <c r="S468" s="203" t="str">
        <f>IF(A467="","",IF(N468="","",SUM(N468,R468)))</f>
        <v/>
      </c>
      <c r="T468" s="205" t="str">
        <f ca="1">IF(A467="","",IF(N468="","",IF(INDIRECT("入力シート!R"&amp;(A468))="通常者",ROUNDDOWN(S468*10/1000,0),0)))</f>
        <v/>
      </c>
      <c r="U468" s="197"/>
      <c r="V468" s="201"/>
      <c r="W468" s="14">
        <v>3</v>
      </c>
      <c r="X468" s="13"/>
      <c r="Y468" s="13">
        <v>5</v>
      </c>
      <c r="Z468" s="13"/>
      <c r="AA468" s="13"/>
      <c r="AB468" s="13"/>
      <c r="AC468" s="15">
        <v>7</v>
      </c>
      <c r="AD468" s="9"/>
      <c r="AE468"/>
    </row>
    <row r="469" spans="1:31" s="1" customFormat="1" ht="12" customHeight="1" x14ac:dyDescent="0.15">
      <c r="A469" s="58"/>
      <c r="B469" s="55"/>
      <c r="C469" s="230"/>
      <c r="D469" s="232"/>
      <c r="E469" s="211"/>
      <c r="F469" s="235"/>
      <c r="G469" s="208"/>
      <c r="H469" s="211"/>
      <c r="I469" s="214"/>
      <c r="J469" s="221"/>
      <c r="K469" s="224"/>
      <c r="L469" s="227"/>
      <c r="M469" s="224"/>
      <c r="N469" s="198"/>
      <c r="O469" s="208"/>
      <c r="P469" s="211"/>
      <c r="Q469" s="214"/>
      <c r="R469" s="202"/>
      <c r="S469" s="204"/>
      <c r="T469" s="198"/>
      <c r="U469" s="198"/>
      <c r="V469" s="202"/>
      <c r="W469" s="7">
        <v>4</v>
      </c>
      <c r="X469" s="10"/>
      <c r="Y469" s="6">
        <v>5</v>
      </c>
      <c r="Z469" s="68"/>
      <c r="AA469" s="68"/>
      <c r="AB469" s="68"/>
      <c r="AC469" s="6"/>
      <c r="AD469" s="70"/>
      <c r="AE469"/>
    </row>
    <row r="470" spans="1:31" s="1" customFormat="1" ht="12" customHeight="1" thickBot="1" x14ac:dyDescent="0.2">
      <c r="A470" s="58">
        <v>13</v>
      </c>
      <c r="B470" s="55"/>
      <c r="C470" s="228" t="s">
        <v>38</v>
      </c>
      <c r="D470" s="231" t="str">
        <f ca="1">IF(A471="","",IF(INDIRECT("入力シート!H"&amp;(A472))="","",IF(INDIRECT("入力シート!H"&amp;(A472))&lt;43586,4,5)))</f>
        <v/>
      </c>
      <c r="E470" s="209" t="str">
        <f ca="1">IF(A471="","",IF(INDIRECT("入力シート!H"&amp;(A472))="","",INDIRECT("入力シート!H"&amp;(A472))))</f>
        <v/>
      </c>
      <c r="F470" s="233" t="str">
        <f ca="1">IF(A471="","",IF(INDIRECT("入力シート!H"&amp;(A472))="","",INDIRECT("入力シート!H"&amp;(A472))))</f>
        <v/>
      </c>
      <c r="G470" s="207" t="str">
        <f ca="1">IF(A471="","",IF(INDIRECT("入力シート!I"&amp;(A472))="","",IF(INDIRECT("入力シート!I"&amp;(A472))&lt;43586,4,5)))</f>
        <v/>
      </c>
      <c r="H470" s="209" t="str">
        <f ca="1">IF(A471="","",IF(INDIRECT("入力シート!I"&amp;(A472))="","",INDIRECT("入力シート!I"&amp;(A472))))</f>
        <v/>
      </c>
      <c r="I470" s="212" t="str">
        <f ca="1">IF(A471="","",IF(INDIRECT("入力シート!I"&amp;(A472))="","",INDIRECT("入力シート!I"&amp;(A472))))</f>
        <v/>
      </c>
      <c r="J470" s="219" t="str">
        <f ca="1">IF(A471="","",IF(INDIRECT("入力シート!I"&amp;(A472))="","",INDIRECT("入力シート!I"&amp;(A472))))</f>
        <v/>
      </c>
      <c r="K470" s="222" t="str">
        <f t="shared" ref="K470" ca="1" si="80">IF(A471="","",IF(INDIRECT("入力シート!J"&amp;(A472))="","",INDIRECT("入力シート!J"&amp;(A472))))</f>
        <v/>
      </c>
      <c r="L470" s="225" t="str">
        <f ca="1">IF(A471="","",
IFERROR(IF(INDIRECT("入力シート!K"&amp;(A472))="","",
IF(INDIRECT("入力シート!K"&amp;(A472))&gt;159,"G",
IF(INDIRECT("入力シート!K"&amp;(A472))&gt;149,"F",
IF(INDIRECT("入力シート!K"&amp;(A472))&gt;139,"E",
IF(INDIRECT("入力シート!K"&amp;(A472))&gt;129,"D",
IF(INDIRECT("入力シート!K"&amp;(A472))&gt;119,"C",
IF(INDIRECT("入力シート!K"&amp;(A472))&gt;109,"B",
IF(INDIRECT("入力シート!K"&amp;(A472))&gt;99,"A",
"")))))))),""))</f>
        <v/>
      </c>
      <c r="M470" s="222" t="str">
        <f ca="1">IF(A471="","",
IFERROR(IF(INDIRECT("入力シート!K"&amp;(A472))="","",
IF(INDIRECT("入力シート!K"&amp;(A472))&gt;99,MOD(INDIRECT("入力シート!K"&amp;(A472)),10),INDIRECT("入力シート!K"&amp;(A472)))),""))</f>
        <v/>
      </c>
      <c r="N470" s="196" t="str">
        <f ca="1">IF(A471="","",IF(INDIRECT("入力シート!L"&amp;(A472))="","",INDIRECT("入力シート!L"&amp;(A472))))</f>
        <v/>
      </c>
      <c r="O470" s="207" t="str">
        <f ca="1">IF(A471="","",IF(INDIRECT("入力シート!M"&amp;(A472))="","",IF(INDIRECT("入力シート!M"&amp;(A472))&lt;43586,4,5)))</f>
        <v/>
      </c>
      <c r="P470" s="209" t="str">
        <f ca="1">IF(A471="","",IF(INDIRECT("入力シート!M"&amp;(A472))="","",INDIRECT("入力シート!M"&amp;(A472))))</f>
        <v/>
      </c>
      <c r="Q470" s="212" t="str">
        <f ca="1">IF(A471="","",IF(INDIRECT("入力シート!M"&amp;(A472))="","",INDIRECT("入力シート!M"&amp;(A472))))</f>
        <v/>
      </c>
      <c r="R470" s="215" t="str">
        <f ca="1">IF(A471="","",IF(INDIRECT("入力シート!N"&amp;(A472))="","",INDIRECT("入力シート!N"&amp;(A472))))</f>
        <v/>
      </c>
      <c r="S470" s="217" t="str">
        <f>IF(A471="","",IF(N470="","",SUM(N470,R470)))</f>
        <v/>
      </c>
      <c r="T470" s="196" t="str">
        <f ca="1">IF(A471="","",IF(N470="","",IF(INDIRECT("入力シート!O"&amp;(A472))="通常者",ROUNDDOWN(S470*10/1000,0),0)))</f>
        <v/>
      </c>
      <c r="U470" s="196" t="str">
        <f>IF(A471="","",IF(V470="","",IF(V470&gt;=1,"+",IF(V470=0," ","-"))))</f>
        <v/>
      </c>
      <c r="V470" s="199" t="str">
        <f>IF(A471="","",IF(AND(N472="",N470&gt;=1),T470,IF(N472="","",T470-T472)))</f>
        <v/>
      </c>
      <c r="W470" s="65">
        <v>1</v>
      </c>
      <c r="X470" s="12"/>
      <c r="Y470" s="65">
        <v>5</v>
      </c>
      <c r="Z470" s="8"/>
      <c r="AA470" s="8"/>
      <c r="AB470" s="8"/>
      <c r="AC470" s="65">
        <v>5</v>
      </c>
      <c r="AD470" s="16"/>
      <c r="AE470"/>
    </row>
    <row r="471" spans="1:31" s="1" customFormat="1" ht="12" customHeight="1" x14ac:dyDescent="0.15">
      <c r="A471" s="58" t="str">
        <f>A455</f>
        <v/>
      </c>
      <c r="B471" s="55"/>
      <c r="C471" s="229"/>
      <c r="D471" s="231"/>
      <c r="E471" s="210"/>
      <c r="F471" s="234"/>
      <c r="G471" s="207"/>
      <c r="H471" s="210"/>
      <c r="I471" s="213"/>
      <c r="J471" s="220"/>
      <c r="K471" s="223"/>
      <c r="L471" s="226"/>
      <c r="M471" s="223"/>
      <c r="N471" s="206"/>
      <c r="O471" s="207"/>
      <c r="P471" s="210"/>
      <c r="Q471" s="213"/>
      <c r="R471" s="216"/>
      <c r="S471" s="218"/>
      <c r="T471" s="197"/>
      <c r="U471" s="197"/>
      <c r="V471" s="200"/>
      <c r="W471" s="14">
        <v>2</v>
      </c>
      <c r="X471" s="13"/>
      <c r="Y471" s="13">
        <v>5</v>
      </c>
      <c r="Z471" s="13"/>
      <c r="AA471" s="13"/>
      <c r="AB471" s="13"/>
      <c r="AC471" s="15">
        <v>6</v>
      </c>
      <c r="AD471" s="9"/>
      <c r="AE471"/>
    </row>
    <row r="472" spans="1:31" s="1" customFormat="1" ht="12" customHeight="1" thickBot="1" x14ac:dyDescent="0.2">
      <c r="A472" s="58" t="str">
        <f>IF(A471="","",SUM(A470:A471))</f>
        <v/>
      </c>
      <c r="B472" s="55"/>
      <c r="C472" s="229"/>
      <c r="D472" s="231"/>
      <c r="E472" s="210"/>
      <c r="F472" s="234"/>
      <c r="G472" s="207"/>
      <c r="H472" s="210"/>
      <c r="I472" s="213"/>
      <c r="J472" s="220"/>
      <c r="K472" s="223"/>
      <c r="L472" s="226"/>
      <c r="M472" s="223"/>
      <c r="N472" s="197" t="str">
        <f ca="1">IF(A471="","",IF(INDIRECT("入力シート!P"&amp;(A472))="","",INDIRECT("入力シート!P"&amp;(A472))))</f>
        <v/>
      </c>
      <c r="O472" s="207"/>
      <c r="P472" s="210"/>
      <c r="Q472" s="213"/>
      <c r="R472" s="201" t="str">
        <f ca="1">IF(A471="","",IF(INDIRECT("入力シート!Q"&amp;(A472))="","",INDIRECT("入力シート!Q"&amp;(A472))))</f>
        <v/>
      </c>
      <c r="S472" s="203" t="str">
        <f>IF(A471="","",IF(N472="","",SUM(N472,R472)))</f>
        <v/>
      </c>
      <c r="T472" s="205" t="str">
        <f ca="1">IF(A471="","",IF(N472="","",IF(INDIRECT("入力シート!R"&amp;(A472))="通常者",ROUNDDOWN(S472*10/1000,0),0)))</f>
        <v/>
      </c>
      <c r="U472" s="197"/>
      <c r="V472" s="201"/>
      <c r="W472" s="14">
        <v>3</v>
      </c>
      <c r="X472" s="13"/>
      <c r="Y472" s="13">
        <v>5</v>
      </c>
      <c r="Z472" s="13"/>
      <c r="AA472" s="13"/>
      <c r="AB472" s="13"/>
      <c r="AC472" s="15">
        <v>7</v>
      </c>
      <c r="AD472" s="9"/>
      <c r="AE472"/>
    </row>
    <row r="473" spans="1:31" s="1" customFormat="1" ht="12" customHeight="1" x14ac:dyDescent="0.15">
      <c r="A473" s="58"/>
      <c r="B473" s="55"/>
      <c r="C473" s="229"/>
      <c r="D473" s="232"/>
      <c r="E473" s="211"/>
      <c r="F473" s="235"/>
      <c r="G473" s="208"/>
      <c r="H473" s="211"/>
      <c r="I473" s="214"/>
      <c r="J473" s="221"/>
      <c r="K473" s="224"/>
      <c r="L473" s="227"/>
      <c r="M473" s="224"/>
      <c r="N473" s="198"/>
      <c r="O473" s="208"/>
      <c r="P473" s="211"/>
      <c r="Q473" s="214"/>
      <c r="R473" s="202"/>
      <c r="S473" s="204"/>
      <c r="T473" s="198"/>
      <c r="U473" s="198"/>
      <c r="V473" s="202"/>
      <c r="W473" s="32">
        <v>4</v>
      </c>
      <c r="X473" s="33"/>
      <c r="Y473" s="31">
        <v>5</v>
      </c>
      <c r="Z473" s="67"/>
      <c r="AA473" s="67"/>
      <c r="AB473" s="67"/>
      <c r="AC473" s="31"/>
      <c r="AD473" s="69"/>
      <c r="AE473"/>
    </row>
    <row r="474" spans="1:31" s="1" customFormat="1" ht="12" customHeight="1" thickBot="1" x14ac:dyDescent="0.2">
      <c r="A474" s="58">
        <v>14</v>
      </c>
      <c r="B474" s="55"/>
      <c r="C474" s="228" t="s">
        <v>39</v>
      </c>
      <c r="D474" s="231" t="str">
        <f ca="1">IF(A475="","",IF(INDIRECT("入力シート!H"&amp;(A476))="","",IF(INDIRECT("入力シート!H"&amp;(A476))&lt;43586,4,5)))</f>
        <v/>
      </c>
      <c r="E474" s="209" t="str">
        <f ca="1">IF(A475="","",IF(INDIRECT("入力シート!H"&amp;(A476))="","",INDIRECT("入力シート!H"&amp;(A476))))</f>
        <v/>
      </c>
      <c r="F474" s="233" t="str">
        <f ca="1">IF(A475="","",IF(INDIRECT("入力シート!H"&amp;(A476))="","",INDIRECT("入力シート!H"&amp;(A476))))</f>
        <v/>
      </c>
      <c r="G474" s="207" t="str">
        <f ca="1">IF(A475="","",IF(INDIRECT("入力シート!I"&amp;(A476))="","",IF(INDIRECT("入力シート!I"&amp;(A476))&lt;43586,4,5)))</f>
        <v/>
      </c>
      <c r="H474" s="209" t="str">
        <f ca="1">IF(A475="","",IF(INDIRECT("入力シート!I"&amp;(A476))="","",INDIRECT("入力シート!I"&amp;(A476))))</f>
        <v/>
      </c>
      <c r="I474" s="212" t="str">
        <f ca="1">IF(A475="","",IF(INDIRECT("入力シート!I"&amp;(A476))="","",INDIRECT("入力シート!I"&amp;(A476))))</f>
        <v/>
      </c>
      <c r="J474" s="219" t="str">
        <f ca="1">IF(A475="","",IF(INDIRECT("入力シート!I"&amp;(A476))="","",INDIRECT("入力シート!I"&amp;(A476))))</f>
        <v/>
      </c>
      <c r="K474" s="222" t="str">
        <f t="shared" ref="K474" ca="1" si="81">IF(A475="","",IF(INDIRECT("入力シート!J"&amp;(A476))="","",INDIRECT("入力シート!J"&amp;(A476))))</f>
        <v/>
      </c>
      <c r="L474" s="225" t="str">
        <f ca="1">IF(A475="","",
IFERROR(IF(INDIRECT("入力シート!K"&amp;(A476))="","",
IF(INDIRECT("入力シート!K"&amp;(A476))&gt;159,"G",
IF(INDIRECT("入力シート!K"&amp;(A476))&gt;149,"F",
IF(INDIRECT("入力シート!K"&amp;(A476))&gt;139,"E",
IF(INDIRECT("入力シート!K"&amp;(A476))&gt;129,"D",
IF(INDIRECT("入力シート!K"&amp;(A476))&gt;119,"C",
IF(INDIRECT("入力シート!K"&amp;(A476))&gt;109,"B",
IF(INDIRECT("入力シート!K"&amp;(A476))&gt;99,"A",
"")))))))),""))</f>
        <v/>
      </c>
      <c r="M474" s="222" t="str">
        <f ca="1">IF(A475="","",
IFERROR(IF(INDIRECT("入力シート!K"&amp;(A476))="","",
IF(INDIRECT("入力シート!K"&amp;(A476))&gt;99,MOD(INDIRECT("入力シート!K"&amp;(A476)),10),INDIRECT("入力シート!K"&amp;(A476)))),""))</f>
        <v/>
      </c>
      <c r="N474" s="196" t="str">
        <f ca="1">IF(A475="","",IF(INDIRECT("入力シート!L"&amp;(A476))="","",INDIRECT("入力シート!L"&amp;(A476))))</f>
        <v/>
      </c>
      <c r="O474" s="207" t="str">
        <f ca="1">IF(A475="","",IF(INDIRECT("入力シート!M"&amp;(A476))="","",IF(INDIRECT("入力シート!M"&amp;(A476))&lt;43586,4,5)))</f>
        <v/>
      </c>
      <c r="P474" s="209" t="str">
        <f ca="1">IF(A475="","",IF(INDIRECT("入力シート!M"&amp;(A476))="","",INDIRECT("入力シート!M"&amp;(A476))))</f>
        <v/>
      </c>
      <c r="Q474" s="212" t="str">
        <f ca="1">IF(A475="","",IF(INDIRECT("入力シート!M"&amp;(A476))="","",INDIRECT("入力シート!M"&amp;(A476))))</f>
        <v/>
      </c>
      <c r="R474" s="215" t="str">
        <f ca="1">IF(A475="","",IF(INDIRECT("入力シート!N"&amp;(A476))="","",INDIRECT("入力シート!N"&amp;(A476))))</f>
        <v/>
      </c>
      <c r="S474" s="217" t="str">
        <f>IF(A475="","",IF(N474="","",SUM(N474,R474)))</f>
        <v/>
      </c>
      <c r="T474" s="196" t="str">
        <f ca="1">IF(A475="","",IF(N474="","",IF(INDIRECT("入力シート!O"&amp;(A476))="通常者",ROUNDDOWN(S474*10/1000,0),0)))</f>
        <v/>
      </c>
      <c r="U474" s="196" t="str">
        <f>IF(A475="","",IF(V474="","",IF(V474&gt;=1,"+",IF(V474=0," ","-"))))</f>
        <v/>
      </c>
      <c r="V474" s="199" t="str">
        <f>IF(A475="","",IF(AND(N476="",N474&gt;=1),T474,IF(N476="","",T474-T476)))</f>
        <v/>
      </c>
      <c r="W474" s="65">
        <v>1</v>
      </c>
      <c r="X474" s="12"/>
      <c r="Y474" s="65">
        <v>5</v>
      </c>
      <c r="Z474" s="8"/>
      <c r="AA474" s="8"/>
      <c r="AB474" s="8"/>
      <c r="AC474" s="65">
        <v>5</v>
      </c>
      <c r="AD474" s="16"/>
      <c r="AE474"/>
    </row>
    <row r="475" spans="1:31" s="1" customFormat="1" ht="12" customHeight="1" x14ac:dyDescent="0.15">
      <c r="A475" s="58" t="str">
        <f>A455</f>
        <v/>
      </c>
      <c r="B475" s="55"/>
      <c r="C475" s="229"/>
      <c r="D475" s="231"/>
      <c r="E475" s="210"/>
      <c r="F475" s="234"/>
      <c r="G475" s="207"/>
      <c r="H475" s="210"/>
      <c r="I475" s="213"/>
      <c r="J475" s="220"/>
      <c r="K475" s="223"/>
      <c r="L475" s="226"/>
      <c r="M475" s="223"/>
      <c r="N475" s="206"/>
      <c r="O475" s="207"/>
      <c r="P475" s="210"/>
      <c r="Q475" s="213"/>
      <c r="R475" s="216"/>
      <c r="S475" s="218"/>
      <c r="T475" s="197"/>
      <c r="U475" s="197"/>
      <c r="V475" s="200"/>
      <c r="W475" s="14">
        <v>2</v>
      </c>
      <c r="X475" s="13"/>
      <c r="Y475" s="13">
        <v>5</v>
      </c>
      <c r="Z475" s="13"/>
      <c r="AA475" s="13"/>
      <c r="AB475" s="13"/>
      <c r="AC475" s="15">
        <v>6</v>
      </c>
      <c r="AD475" s="9"/>
      <c r="AE475"/>
    </row>
    <row r="476" spans="1:31" s="1" customFormat="1" ht="12" customHeight="1" thickBot="1" x14ac:dyDescent="0.2">
      <c r="A476" s="58" t="str">
        <f>IF(A475="","",SUM(A474:A475))</f>
        <v/>
      </c>
      <c r="B476" s="55"/>
      <c r="C476" s="229"/>
      <c r="D476" s="231"/>
      <c r="E476" s="210"/>
      <c r="F476" s="234"/>
      <c r="G476" s="207"/>
      <c r="H476" s="210"/>
      <c r="I476" s="213"/>
      <c r="J476" s="220"/>
      <c r="K476" s="223"/>
      <c r="L476" s="226"/>
      <c r="M476" s="223"/>
      <c r="N476" s="197" t="str">
        <f ca="1">IF(A475="","",IF(INDIRECT("入力シート!P"&amp;(A476))="","",INDIRECT("入力シート!P"&amp;(A476))))</f>
        <v/>
      </c>
      <c r="O476" s="207"/>
      <c r="P476" s="210"/>
      <c r="Q476" s="213"/>
      <c r="R476" s="201" t="str">
        <f ca="1">IF(A475="","",IF(INDIRECT("入力シート!Q"&amp;(A476))="","",INDIRECT("入力シート!Q"&amp;(A476))))</f>
        <v/>
      </c>
      <c r="S476" s="203" t="str">
        <f>IF(A475="","",IF(N476="","",SUM(N476,R476)))</f>
        <v/>
      </c>
      <c r="T476" s="205" t="str">
        <f ca="1">IF(A475="","",IF(N476="","",IF(INDIRECT("入力シート!R"&amp;(A476))="通常者",ROUNDDOWN(S476*10/1000,0),0)))</f>
        <v/>
      </c>
      <c r="U476" s="197"/>
      <c r="V476" s="201"/>
      <c r="W476" s="14">
        <v>3</v>
      </c>
      <c r="X476" s="13"/>
      <c r="Y476" s="13">
        <v>5</v>
      </c>
      <c r="Z476" s="13"/>
      <c r="AA476" s="13"/>
      <c r="AB476" s="13"/>
      <c r="AC476" s="15">
        <v>7</v>
      </c>
      <c r="AD476" s="9"/>
      <c r="AE476"/>
    </row>
    <row r="477" spans="1:31" s="1" customFormat="1" ht="12" customHeight="1" x14ac:dyDescent="0.15">
      <c r="A477" s="58"/>
      <c r="B477" s="55"/>
      <c r="C477" s="230"/>
      <c r="D477" s="232"/>
      <c r="E477" s="211"/>
      <c r="F477" s="235"/>
      <c r="G477" s="208"/>
      <c r="H477" s="211"/>
      <c r="I477" s="214"/>
      <c r="J477" s="221"/>
      <c r="K477" s="224"/>
      <c r="L477" s="227"/>
      <c r="M477" s="224"/>
      <c r="N477" s="198"/>
      <c r="O477" s="208"/>
      <c r="P477" s="211"/>
      <c r="Q477" s="214"/>
      <c r="R477" s="202"/>
      <c r="S477" s="204"/>
      <c r="T477" s="198"/>
      <c r="U477" s="198"/>
      <c r="V477" s="202"/>
      <c r="W477" s="7">
        <v>4</v>
      </c>
      <c r="X477" s="10"/>
      <c r="Y477" s="6">
        <v>5</v>
      </c>
      <c r="Z477" s="68"/>
      <c r="AA477" s="68"/>
      <c r="AB477" s="68"/>
      <c r="AC477" s="6"/>
      <c r="AD477" s="70"/>
      <c r="AE477"/>
    </row>
    <row r="478" spans="1:31" s="1" customFormat="1" ht="12" customHeight="1" thickBot="1" x14ac:dyDescent="0.2">
      <c r="A478" s="58">
        <v>15</v>
      </c>
      <c r="B478" s="55"/>
      <c r="C478" s="228" t="s">
        <v>46</v>
      </c>
      <c r="D478" s="231" t="str">
        <f ca="1">IF(A479="","",IF(INDIRECT("入力シート!H"&amp;(A480))="","",IF(INDIRECT("入力シート!H"&amp;(A480))&lt;43586,4,5)))</f>
        <v/>
      </c>
      <c r="E478" s="209" t="str">
        <f ca="1">IF(A479="","",IF(INDIRECT("入力シート!H"&amp;(A480))="","",INDIRECT("入力シート!H"&amp;(A480))))</f>
        <v/>
      </c>
      <c r="F478" s="233" t="str">
        <f ca="1">IF(A479="","",IF(INDIRECT("入力シート!H"&amp;(A480))="","",INDIRECT("入力シート!H"&amp;(A480))))</f>
        <v/>
      </c>
      <c r="G478" s="207" t="str">
        <f ca="1">IF(A479="","",IF(INDIRECT("入力シート!I"&amp;(A480))="","",IF(INDIRECT("入力シート!I"&amp;(A480))&lt;43586,4,5)))</f>
        <v/>
      </c>
      <c r="H478" s="209" t="str">
        <f ca="1">IF(A479="","",IF(INDIRECT("入力シート!I"&amp;(A480))="","",INDIRECT("入力シート!I"&amp;(A480))))</f>
        <v/>
      </c>
      <c r="I478" s="212" t="str">
        <f ca="1">IF(A479="","",IF(INDIRECT("入力シート!I"&amp;(A480))="","",INDIRECT("入力シート!I"&amp;(A480))))</f>
        <v/>
      </c>
      <c r="J478" s="219" t="str">
        <f ca="1">IF(A479="","",IF(INDIRECT("入力シート!I"&amp;(A480))="","",INDIRECT("入力シート!I"&amp;(A480))))</f>
        <v/>
      </c>
      <c r="K478" s="222" t="str">
        <f t="shared" ref="K478" ca="1" si="82">IF(A479="","",IF(INDIRECT("入力シート!J"&amp;(A480))="","",INDIRECT("入力シート!J"&amp;(A480))))</f>
        <v/>
      </c>
      <c r="L478" s="225" t="str">
        <f ca="1">IF(A479="","",
IFERROR(IF(INDIRECT("入力シート!K"&amp;(A480))="","",
IF(INDIRECT("入力シート!K"&amp;(A480))&gt;159,"G",
IF(INDIRECT("入力シート!K"&amp;(A480))&gt;149,"F",
IF(INDIRECT("入力シート!K"&amp;(A480))&gt;139,"E",
IF(INDIRECT("入力シート!K"&amp;(A480))&gt;129,"D",
IF(INDIRECT("入力シート!K"&amp;(A480))&gt;119,"C",
IF(INDIRECT("入力シート!K"&amp;(A480))&gt;109,"B",
IF(INDIRECT("入力シート!K"&amp;(A480))&gt;99,"A",
"")))))))),""))</f>
        <v/>
      </c>
      <c r="M478" s="222" t="str">
        <f ca="1">IF(A479="","",
IFERROR(IF(INDIRECT("入力シート!K"&amp;(A480))="","",
IF(INDIRECT("入力シート!K"&amp;(A480))&gt;99,MOD(INDIRECT("入力シート!K"&amp;(A480)),10),INDIRECT("入力シート!K"&amp;(A480)))),""))</f>
        <v/>
      </c>
      <c r="N478" s="196" t="str">
        <f ca="1">IF(A479="","",IF(INDIRECT("入力シート!L"&amp;(A480))="","",INDIRECT("入力シート!L"&amp;(A480))))</f>
        <v/>
      </c>
      <c r="O478" s="207" t="str">
        <f ca="1">IF(A479="","",IF(INDIRECT("入力シート!M"&amp;(A480))="","",IF(INDIRECT("入力シート!M"&amp;(A480))&lt;43586,4,5)))</f>
        <v/>
      </c>
      <c r="P478" s="209" t="str">
        <f ca="1">IF(A479="","",IF(INDIRECT("入力シート!M"&amp;(A480))="","",INDIRECT("入力シート!M"&amp;(A480))))</f>
        <v/>
      </c>
      <c r="Q478" s="212" t="str">
        <f ca="1">IF(A479="","",IF(INDIRECT("入力シート!M"&amp;(A480))="","",INDIRECT("入力シート!M"&amp;(A480))))</f>
        <v/>
      </c>
      <c r="R478" s="215" t="str">
        <f ca="1">IF(A479="","",IF(INDIRECT("入力シート!N"&amp;(A480))="","",INDIRECT("入力シート!N"&amp;(A480))))</f>
        <v/>
      </c>
      <c r="S478" s="217" t="str">
        <f>IF(A479="","",IF(N478="","",SUM(N478,R478)))</f>
        <v/>
      </c>
      <c r="T478" s="196" t="str">
        <f ca="1">IF(A479="","",IF(N478="","",IF(INDIRECT("入力シート!O"&amp;(A480))="通常者",ROUNDDOWN(S478*10/1000,0),0)))</f>
        <v/>
      </c>
      <c r="U478" s="196" t="str">
        <f>IF(A479="","",IF(V478="","",IF(V478&gt;=1,"+",IF(V478=0," ","-"))))</f>
        <v/>
      </c>
      <c r="V478" s="199" t="str">
        <f>IF(A479="","",IF(AND(N480="",N478&gt;=1),T478,IF(N480="","",T478-T480)))</f>
        <v/>
      </c>
      <c r="W478" s="3">
        <v>1</v>
      </c>
      <c r="X478" s="12"/>
      <c r="Y478" s="3">
        <v>5</v>
      </c>
      <c r="Z478" s="8"/>
      <c r="AA478" s="8"/>
      <c r="AB478" s="8"/>
      <c r="AC478" s="3">
        <v>5</v>
      </c>
      <c r="AD478" s="69"/>
      <c r="AE478"/>
    </row>
    <row r="479" spans="1:31" s="1" customFormat="1" ht="12" customHeight="1" x14ac:dyDescent="0.15">
      <c r="A479" s="58" t="str">
        <f>A455</f>
        <v/>
      </c>
      <c r="B479" s="55"/>
      <c r="C479" s="229"/>
      <c r="D479" s="231"/>
      <c r="E479" s="210"/>
      <c r="F479" s="234"/>
      <c r="G479" s="207"/>
      <c r="H479" s="210"/>
      <c r="I479" s="213"/>
      <c r="J479" s="220"/>
      <c r="K479" s="223"/>
      <c r="L479" s="226"/>
      <c r="M479" s="223"/>
      <c r="N479" s="206"/>
      <c r="O479" s="207"/>
      <c r="P479" s="210"/>
      <c r="Q479" s="213"/>
      <c r="R479" s="216"/>
      <c r="S479" s="218"/>
      <c r="T479" s="197"/>
      <c r="U479" s="197"/>
      <c r="V479" s="200"/>
      <c r="W479" s="14">
        <v>2</v>
      </c>
      <c r="X479" s="13"/>
      <c r="Y479" s="13">
        <v>5</v>
      </c>
      <c r="Z479" s="13"/>
      <c r="AA479" s="13"/>
      <c r="AB479" s="13"/>
      <c r="AC479" s="15">
        <v>6</v>
      </c>
      <c r="AD479" s="9"/>
      <c r="AE479"/>
    </row>
    <row r="480" spans="1:31" s="1" customFormat="1" ht="12" customHeight="1" thickBot="1" x14ac:dyDescent="0.2">
      <c r="A480" s="58" t="str">
        <f>IF(A479="","",SUM(A478:A479))</f>
        <v/>
      </c>
      <c r="B480" s="55"/>
      <c r="C480" s="229"/>
      <c r="D480" s="231"/>
      <c r="E480" s="210"/>
      <c r="F480" s="234"/>
      <c r="G480" s="207"/>
      <c r="H480" s="210"/>
      <c r="I480" s="213"/>
      <c r="J480" s="220"/>
      <c r="K480" s="223"/>
      <c r="L480" s="226"/>
      <c r="M480" s="223"/>
      <c r="N480" s="197" t="str">
        <f ca="1">IF(A479="","",IF(INDIRECT("入力シート!P"&amp;(A480))="","",INDIRECT("入力シート!P"&amp;(A480))))</f>
        <v/>
      </c>
      <c r="O480" s="207"/>
      <c r="P480" s="210"/>
      <c r="Q480" s="213"/>
      <c r="R480" s="201" t="str">
        <f ca="1">IF(A479="","",IF(INDIRECT("入力シート!Q"&amp;(A480))="","",INDIRECT("入力シート!Q"&amp;(A480))))</f>
        <v/>
      </c>
      <c r="S480" s="203" t="str">
        <f>IF(A479="","",IF(N480="","",SUM(N480,R480)))</f>
        <v/>
      </c>
      <c r="T480" s="205" t="str">
        <f ca="1">IF(A479="","",IF(N480="","",IF(INDIRECT("入力シート!R"&amp;(A480))="通常者",ROUNDDOWN(S480*10/1000,0),0)))</f>
        <v/>
      </c>
      <c r="U480" s="197"/>
      <c r="V480" s="201"/>
      <c r="W480" s="14">
        <v>3</v>
      </c>
      <c r="X480" s="13"/>
      <c r="Y480" s="13">
        <v>5</v>
      </c>
      <c r="Z480" s="13"/>
      <c r="AA480" s="13"/>
      <c r="AB480" s="13"/>
      <c r="AC480" s="15">
        <v>7</v>
      </c>
      <c r="AD480" s="9"/>
      <c r="AE480"/>
    </row>
    <row r="481" spans="1:31" s="1" customFormat="1" ht="12" customHeight="1" x14ac:dyDescent="0.15">
      <c r="A481" s="58"/>
      <c r="B481" s="55"/>
      <c r="C481" s="230"/>
      <c r="D481" s="232"/>
      <c r="E481" s="211"/>
      <c r="F481" s="235"/>
      <c r="G481" s="208"/>
      <c r="H481" s="211"/>
      <c r="I481" s="214"/>
      <c r="J481" s="221"/>
      <c r="K481" s="224"/>
      <c r="L481" s="227"/>
      <c r="M481" s="224"/>
      <c r="N481" s="198"/>
      <c r="O481" s="208"/>
      <c r="P481" s="211"/>
      <c r="Q481" s="214"/>
      <c r="R481" s="202"/>
      <c r="S481" s="204"/>
      <c r="T481" s="198"/>
      <c r="U481" s="198"/>
      <c r="V481" s="202"/>
      <c r="W481" s="7">
        <v>4</v>
      </c>
      <c r="X481" s="10"/>
      <c r="Y481" s="6">
        <v>5</v>
      </c>
      <c r="Z481" s="68"/>
      <c r="AA481" s="68"/>
      <c r="AB481" s="68"/>
      <c r="AC481" s="6"/>
      <c r="AD481" s="70"/>
      <c r="AE481"/>
    </row>
    <row r="482" spans="1:31" s="1" customFormat="1" ht="12" customHeight="1" thickBot="1" x14ac:dyDescent="0.2">
      <c r="A482" s="58">
        <v>16</v>
      </c>
      <c r="B482" s="55"/>
      <c r="C482" s="228" t="s">
        <v>40</v>
      </c>
      <c r="D482" s="231" t="str">
        <f ca="1">IF(A483="","",IF(INDIRECT("入力シート!H"&amp;(A484))="","",IF(INDIRECT("入力シート!H"&amp;(A484))&lt;43586,4,5)))</f>
        <v/>
      </c>
      <c r="E482" s="209" t="str">
        <f ca="1">IF(A483="","",IF(INDIRECT("入力シート!H"&amp;(A484))="","",INDIRECT("入力シート!H"&amp;(A484))))</f>
        <v/>
      </c>
      <c r="F482" s="233" t="str">
        <f ca="1">IF(A483="","",IF(INDIRECT("入力シート!H"&amp;(A484))="","",INDIRECT("入力シート!H"&amp;(A484))))</f>
        <v/>
      </c>
      <c r="G482" s="207" t="str">
        <f ca="1">IF(A483="","",IF(INDIRECT("入力シート!I"&amp;(A484))="","",IF(INDIRECT("入力シート!I"&amp;(A484))&lt;43586,4,5)))</f>
        <v/>
      </c>
      <c r="H482" s="209" t="str">
        <f ca="1">IF(A483="","",IF(INDIRECT("入力シート!I"&amp;(A484))="","",INDIRECT("入力シート!I"&amp;(A484))))</f>
        <v/>
      </c>
      <c r="I482" s="212" t="str">
        <f ca="1">IF(A483="","",IF(INDIRECT("入力シート!I"&amp;(A484))="","",INDIRECT("入力シート!I"&amp;(A484))))</f>
        <v/>
      </c>
      <c r="J482" s="219" t="str">
        <f ca="1">IF(A483="","",IF(INDIRECT("入力シート!I"&amp;(A484))="","",INDIRECT("入力シート!I"&amp;(A484))))</f>
        <v/>
      </c>
      <c r="K482" s="222" t="str">
        <f t="shared" ref="K482" ca="1" si="83">IF(A483="","",IF(INDIRECT("入力シート!J"&amp;(A484))="","",INDIRECT("入力シート!J"&amp;(A484))))</f>
        <v/>
      </c>
      <c r="L482" s="225" t="str">
        <f ca="1">IF(A483="","",
IFERROR(IF(INDIRECT("入力シート!K"&amp;(A484))="","",
IF(INDIRECT("入力シート!K"&amp;(A484))&gt;159,"G",
IF(INDIRECT("入力シート!K"&amp;(A484))&gt;149,"F",
IF(INDIRECT("入力シート!K"&amp;(A484))&gt;139,"E",
IF(INDIRECT("入力シート!K"&amp;(A484))&gt;129,"D",
IF(INDIRECT("入力シート!K"&amp;(A484))&gt;119,"C",
IF(INDIRECT("入力シート!K"&amp;(A484))&gt;109,"B",
IF(INDIRECT("入力シート!K"&amp;(A484))&gt;99,"A",
"")))))))),""))</f>
        <v/>
      </c>
      <c r="M482" s="222" t="str">
        <f ca="1">IF(A483="","",
IFERROR(IF(INDIRECT("入力シート!K"&amp;(A484))="","",
IF(INDIRECT("入力シート!K"&amp;(A484))&gt;99,MOD(INDIRECT("入力シート!K"&amp;(A484)),10),INDIRECT("入力シート!K"&amp;(A484)))),""))</f>
        <v/>
      </c>
      <c r="N482" s="196" t="str">
        <f ca="1">IF(A483="","",IF(INDIRECT("入力シート!L"&amp;(A484))="","",INDIRECT("入力シート!L"&amp;(A484))))</f>
        <v/>
      </c>
      <c r="O482" s="207" t="str">
        <f ca="1">IF(A483="","",IF(INDIRECT("入力シート!M"&amp;(A484))="","",IF(INDIRECT("入力シート!M"&amp;(A484))&lt;43586,4,5)))</f>
        <v/>
      </c>
      <c r="P482" s="209" t="str">
        <f ca="1">IF(A483="","",IF(INDIRECT("入力シート!M"&amp;(A484))="","",INDIRECT("入力シート!M"&amp;(A484))))</f>
        <v/>
      </c>
      <c r="Q482" s="212" t="str">
        <f ca="1">IF(A483="","",IF(INDIRECT("入力シート!M"&amp;(A484))="","",INDIRECT("入力シート!M"&amp;(A484))))</f>
        <v/>
      </c>
      <c r="R482" s="215" t="str">
        <f ca="1">IF(A483="","",IF(INDIRECT("入力シート!N"&amp;(A484))="","",INDIRECT("入力シート!N"&amp;(A484))))</f>
        <v/>
      </c>
      <c r="S482" s="217" t="str">
        <f>IF(A483="","",IF(N482="","",SUM(N482,R482)))</f>
        <v/>
      </c>
      <c r="T482" s="196" t="str">
        <f ca="1">IF(A483="","",IF(N482="","",IF(INDIRECT("入力シート!O"&amp;(A484))="通常者",ROUNDDOWN(S482*10/1000,0),0)))</f>
        <v/>
      </c>
      <c r="U482" s="196" t="str">
        <f>IF(A483="","",IF(V482="","",IF(V482&gt;=1,"+",IF(V482=0," ","-"))))</f>
        <v/>
      </c>
      <c r="V482" s="199" t="str">
        <f>IF(A483="","",IF(AND(N484="",N482&gt;=1),T482,IF(N484="","",T482-T484)))</f>
        <v/>
      </c>
      <c r="W482" s="3">
        <v>1</v>
      </c>
      <c r="X482" s="12"/>
      <c r="Y482" s="3">
        <v>5</v>
      </c>
      <c r="Z482" s="8"/>
      <c r="AA482" s="8"/>
      <c r="AB482" s="8"/>
      <c r="AC482" s="3">
        <v>5</v>
      </c>
      <c r="AD482" s="69"/>
      <c r="AE482"/>
    </row>
    <row r="483" spans="1:31" s="1" customFormat="1" ht="12" customHeight="1" x14ac:dyDescent="0.15">
      <c r="A483" s="58" t="str">
        <f>A455</f>
        <v/>
      </c>
      <c r="B483" s="55"/>
      <c r="C483" s="229"/>
      <c r="D483" s="231"/>
      <c r="E483" s="210"/>
      <c r="F483" s="234"/>
      <c r="G483" s="207"/>
      <c r="H483" s="210"/>
      <c r="I483" s="213"/>
      <c r="J483" s="220"/>
      <c r="K483" s="223"/>
      <c r="L483" s="226"/>
      <c r="M483" s="223"/>
      <c r="N483" s="206"/>
      <c r="O483" s="207"/>
      <c r="P483" s="210"/>
      <c r="Q483" s="213"/>
      <c r="R483" s="216"/>
      <c r="S483" s="218"/>
      <c r="T483" s="197"/>
      <c r="U483" s="197"/>
      <c r="V483" s="200"/>
      <c r="W483" s="14">
        <v>2</v>
      </c>
      <c r="X483" s="13"/>
      <c r="Y483" s="13">
        <v>5</v>
      </c>
      <c r="Z483" s="13"/>
      <c r="AA483" s="13"/>
      <c r="AB483" s="13"/>
      <c r="AC483" s="15">
        <v>6</v>
      </c>
      <c r="AD483" s="9"/>
      <c r="AE483"/>
    </row>
    <row r="484" spans="1:31" s="1" customFormat="1" ht="12" customHeight="1" thickBot="1" x14ac:dyDescent="0.2">
      <c r="A484" s="58" t="str">
        <f>IF(A483="","",SUM(A482:A483))</f>
        <v/>
      </c>
      <c r="B484" s="55"/>
      <c r="C484" s="229"/>
      <c r="D484" s="231"/>
      <c r="E484" s="210"/>
      <c r="F484" s="234"/>
      <c r="G484" s="207"/>
      <c r="H484" s="210"/>
      <c r="I484" s="213"/>
      <c r="J484" s="220"/>
      <c r="K484" s="223"/>
      <c r="L484" s="226"/>
      <c r="M484" s="223"/>
      <c r="N484" s="197" t="str">
        <f ca="1">IF(A483="","",IF(INDIRECT("入力シート!P"&amp;(A484))="","",INDIRECT("入力シート!P"&amp;(A484))))</f>
        <v/>
      </c>
      <c r="O484" s="207"/>
      <c r="P484" s="210"/>
      <c r="Q484" s="213"/>
      <c r="R484" s="201" t="str">
        <f ca="1">IF(A483="","",IF(INDIRECT("入力シート!Q"&amp;(A484))="","",INDIRECT("入力シート!Q"&amp;(A484))))</f>
        <v/>
      </c>
      <c r="S484" s="203" t="str">
        <f>IF(A483="","",IF(N484="","",SUM(N484,R484)))</f>
        <v/>
      </c>
      <c r="T484" s="205" t="str">
        <f ca="1">IF(A483="","",IF(N484="","",IF(INDIRECT("入力シート!R"&amp;(A484))="通常者",ROUNDDOWN(S484*10/1000,0),0)))</f>
        <v/>
      </c>
      <c r="U484" s="197"/>
      <c r="V484" s="201"/>
      <c r="W484" s="14">
        <v>3</v>
      </c>
      <c r="X484" s="13"/>
      <c r="Y484" s="13">
        <v>5</v>
      </c>
      <c r="Z484" s="13"/>
      <c r="AA484" s="13"/>
      <c r="AB484" s="13"/>
      <c r="AC484" s="15">
        <v>7</v>
      </c>
      <c r="AD484" s="9"/>
      <c r="AE484"/>
    </row>
    <row r="485" spans="1:31" s="1" customFormat="1" ht="12" customHeight="1" x14ac:dyDescent="0.15">
      <c r="A485" s="58"/>
      <c r="B485" s="55"/>
      <c r="C485" s="230"/>
      <c r="D485" s="232"/>
      <c r="E485" s="211"/>
      <c r="F485" s="235"/>
      <c r="G485" s="208"/>
      <c r="H485" s="211"/>
      <c r="I485" s="214"/>
      <c r="J485" s="221"/>
      <c r="K485" s="224"/>
      <c r="L485" s="227"/>
      <c r="M485" s="224"/>
      <c r="N485" s="198"/>
      <c r="O485" s="208"/>
      <c r="P485" s="211"/>
      <c r="Q485" s="214"/>
      <c r="R485" s="202"/>
      <c r="S485" s="204"/>
      <c r="T485" s="198"/>
      <c r="U485" s="198"/>
      <c r="V485" s="202"/>
      <c r="W485" s="7">
        <v>4</v>
      </c>
      <c r="X485" s="10"/>
      <c r="Y485" s="6">
        <v>5</v>
      </c>
      <c r="Z485" s="68"/>
      <c r="AA485" s="68"/>
      <c r="AB485" s="68"/>
      <c r="AC485" s="6"/>
      <c r="AD485" s="70"/>
      <c r="AE485"/>
    </row>
    <row r="486" spans="1:31" s="1" customFormat="1" ht="12" customHeight="1" thickBot="1" x14ac:dyDescent="0.2">
      <c r="A486" s="58">
        <v>17</v>
      </c>
      <c r="B486" s="55"/>
      <c r="C486" s="228" t="s">
        <v>41</v>
      </c>
      <c r="D486" s="231" t="str">
        <f ca="1">IF(A487="","",IF(INDIRECT("入力シート!H"&amp;(A488))="","",IF(INDIRECT("入力シート!H"&amp;(A488))&lt;43586,4,5)))</f>
        <v/>
      </c>
      <c r="E486" s="209" t="str">
        <f ca="1">IF(A487="","",IF(INDIRECT("入力シート!H"&amp;(A488))="","",INDIRECT("入力シート!H"&amp;(A488))))</f>
        <v/>
      </c>
      <c r="F486" s="233" t="str">
        <f ca="1">IF(A487="","",IF(INDIRECT("入力シート!H"&amp;(A488))="","",INDIRECT("入力シート!H"&amp;(A488))))</f>
        <v/>
      </c>
      <c r="G486" s="207" t="str">
        <f ca="1">IF(A487="","",IF(INDIRECT("入力シート!I"&amp;(A488))="","",IF(INDIRECT("入力シート!I"&amp;(A488))&lt;43586,4,5)))</f>
        <v/>
      </c>
      <c r="H486" s="209" t="str">
        <f ca="1">IF(A487="","",IF(INDIRECT("入力シート!I"&amp;(A488))="","",INDIRECT("入力シート!I"&amp;(A488))))</f>
        <v/>
      </c>
      <c r="I486" s="212" t="str">
        <f ca="1">IF(A487="","",IF(INDIRECT("入力シート!I"&amp;(A488))="","",INDIRECT("入力シート!I"&amp;(A488))))</f>
        <v/>
      </c>
      <c r="J486" s="219" t="str">
        <f ca="1">IF(A487="","",IF(INDIRECT("入力シート!I"&amp;(A488))="","",INDIRECT("入力シート!I"&amp;(A488))))</f>
        <v/>
      </c>
      <c r="K486" s="222" t="str">
        <f t="shared" ref="K486" ca="1" si="84">IF(A487="","",IF(INDIRECT("入力シート!J"&amp;(A488))="","",INDIRECT("入力シート!J"&amp;(A488))))</f>
        <v/>
      </c>
      <c r="L486" s="225" t="str">
        <f ca="1">IF(A487="","",
IFERROR(IF(INDIRECT("入力シート!K"&amp;(A488))="","",
IF(INDIRECT("入力シート!K"&amp;(A488))&gt;159,"G",
IF(INDIRECT("入力シート!K"&amp;(A488))&gt;149,"F",
IF(INDIRECT("入力シート!K"&amp;(A488))&gt;139,"E",
IF(INDIRECT("入力シート!K"&amp;(A488))&gt;129,"D",
IF(INDIRECT("入力シート!K"&amp;(A488))&gt;119,"C",
IF(INDIRECT("入力シート!K"&amp;(A488))&gt;109,"B",
IF(INDIRECT("入力シート!K"&amp;(A488))&gt;99,"A",
"")))))))),""))</f>
        <v/>
      </c>
      <c r="M486" s="222" t="str">
        <f ca="1">IF(A487="","",
IFERROR(IF(INDIRECT("入力シート!K"&amp;(A488))="","",
IF(INDIRECT("入力シート!K"&amp;(A488))&gt;99,MOD(INDIRECT("入力シート!K"&amp;(A488)),10),INDIRECT("入力シート!K"&amp;(A488)))),""))</f>
        <v/>
      </c>
      <c r="N486" s="196" t="str">
        <f ca="1">IF(A487="","",IF(INDIRECT("入力シート!L"&amp;(A488))="","",INDIRECT("入力シート!L"&amp;(A488))))</f>
        <v/>
      </c>
      <c r="O486" s="207" t="str">
        <f ca="1">IF(A487="","",IF(INDIRECT("入力シート!M"&amp;(A488))="","",IF(INDIRECT("入力シート!M"&amp;(A488))&lt;43586,4,5)))</f>
        <v/>
      </c>
      <c r="P486" s="209" t="str">
        <f ca="1">IF(A487="","",IF(INDIRECT("入力シート!M"&amp;(A488))="","",INDIRECT("入力シート!M"&amp;(A488))))</f>
        <v/>
      </c>
      <c r="Q486" s="212" t="str">
        <f ca="1">IF(A487="","",IF(INDIRECT("入力シート!M"&amp;(A488))="","",INDIRECT("入力シート!M"&amp;(A488))))</f>
        <v/>
      </c>
      <c r="R486" s="215" t="str">
        <f ca="1">IF(A487="","",IF(INDIRECT("入力シート!N"&amp;(A488))="","",INDIRECT("入力シート!N"&amp;(A488))))</f>
        <v/>
      </c>
      <c r="S486" s="217" t="str">
        <f>IF(A487="","",IF(N486="","",SUM(N486,R486)))</f>
        <v/>
      </c>
      <c r="T486" s="196" t="str">
        <f ca="1">IF(A487="","",IF(N486="","",IF(INDIRECT("入力シート!O"&amp;(A488))="通常者",ROUNDDOWN(S486*10/1000,0),0)))</f>
        <v/>
      </c>
      <c r="U486" s="196" t="str">
        <f>IF(A487="","",IF(V486="","",IF(V486&gt;=1,"+",IF(V486=0," ","-"))))</f>
        <v/>
      </c>
      <c r="V486" s="199" t="str">
        <f>IF(A487="","",IF(AND(N488="",N486&gt;=1),T486,IF(N488="","",T486-T488)))</f>
        <v/>
      </c>
      <c r="W486" s="3">
        <v>1</v>
      </c>
      <c r="X486" s="12"/>
      <c r="Y486" s="3">
        <v>5</v>
      </c>
      <c r="Z486" s="8"/>
      <c r="AA486" s="8"/>
      <c r="AB486" s="8"/>
      <c r="AC486" s="3">
        <v>5</v>
      </c>
      <c r="AD486" s="69"/>
      <c r="AE486"/>
    </row>
    <row r="487" spans="1:31" s="1" customFormat="1" ht="12" customHeight="1" x14ac:dyDescent="0.15">
      <c r="A487" s="58" t="str">
        <f>A455</f>
        <v/>
      </c>
      <c r="B487" s="55"/>
      <c r="C487" s="229"/>
      <c r="D487" s="231"/>
      <c r="E487" s="210"/>
      <c r="F487" s="234"/>
      <c r="G487" s="207"/>
      <c r="H487" s="210"/>
      <c r="I487" s="213"/>
      <c r="J487" s="220"/>
      <c r="K487" s="223"/>
      <c r="L487" s="226"/>
      <c r="M487" s="223"/>
      <c r="N487" s="206"/>
      <c r="O487" s="207"/>
      <c r="P487" s="210"/>
      <c r="Q487" s="213"/>
      <c r="R487" s="216"/>
      <c r="S487" s="218"/>
      <c r="T487" s="197"/>
      <c r="U487" s="197"/>
      <c r="V487" s="200"/>
      <c r="W487" s="14">
        <v>2</v>
      </c>
      <c r="X487" s="13"/>
      <c r="Y487" s="13">
        <v>5</v>
      </c>
      <c r="Z487" s="13"/>
      <c r="AA487" s="13"/>
      <c r="AB487" s="13"/>
      <c r="AC487" s="15">
        <v>6</v>
      </c>
      <c r="AD487" s="9"/>
      <c r="AE487"/>
    </row>
    <row r="488" spans="1:31" s="1" customFormat="1" ht="12" customHeight="1" thickBot="1" x14ac:dyDescent="0.2">
      <c r="A488" s="58" t="str">
        <f>IF(A487="","",SUM(A486:A487))</f>
        <v/>
      </c>
      <c r="B488" s="55"/>
      <c r="C488" s="229"/>
      <c r="D488" s="231"/>
      <c r="E488" s="210"/>
      <c r="F488" s="234"/>
      <c r="G488" s="207"/>
      <c r="H488" s="210"/>
      <c r="I488" s="213"/>
      <c r="J488" s="220"/>
      <c r="K488" s="223"/>
      <c r="L488" s="226"/>
      <c r="M488" s="223"/>
      <c r="N488" s="197" t="str">
        <f ca="1">IF(A487="","",IF(INDIRECT("入力シート!P"&amp;(A488))="","",INDIRECT("入力シート!P"&amp;(A488))))</f>
        <v/>
      </c>
      <c r="O488" s="207"/>
      <c r="P488" s="210"/>
      <c r="Q488" s="213"/>
      <c r="R488" s="201" t="str">
        <f ca="1">IF(A487="","",IF(INDIRECT("入力シート!Q"&amp;(A488))="","",INDIRECT("入力シート!Q"&amp;(A488))))</f>
        <v/>
      </c>
      <c r="S488" s="203" t="str">
        <f>IF(A487="","",IF(N488="","",SUM(N488,R488)))</f>
        <v/>
      </c>
      <c r="T488" s="205" t="str">
        <f ca="1">IF(A487="","",IF(N488="","",IF(INDIRECT("入力シート!R"&amp;(A488))="通常者",ROUNDDOWN(S488*10/1000,0),0)))</f>
        <v/>
      </c>
      <c r="U488" s="197"/>
      <c r="V488" s="201"/>
      <c r="W488" s="14">
        <v>3</v>
      </c>
      <c r="X488" s="13"/>
      <c r="Y488" s="13">
        <v>5</v>
      </c>
      <c r="Z488" s="13"/>
      <c r="AA488" s="13"/>
      <c r="AB488" s="13"/>
      <c r="AC488" s="15">
        <v>7</v>
      </c>
      <c r="AD488" s="9"/>
      <c r="AE488"/>
    </row>
    <row r="489" spans="1:31" s="1" customFormat="1" ht="12" customHeight="1" x14ac:dyDescent="0.15">
      <c r="A489" s="58"/>
      <c r="B489" s="55"/>
      <c r="C489" s="230"/>
      <c r="D489" s="232"/>
      <c r="E489" s="211"/>
      <c r="F489" s="235"/>
      <c r="G489" s="208"/>
      <c r="H489" s="211"/>
      <c r="I489" s="214"/>
      <c r="J489" s="221"/>
      <c r="K489" s="224"/>
      <c r="L489" s="227"/>
      <c r="M489" s="224"/>
      <c r="N489" s="198"/>
      <c r="O489" s="208"/>
      <c r="P489" s="211"/>
      <c r="Q489" s="214"/>
      <c r="R489" s="202"/>
      <c r="S489" s="204"/>
      <c r="T489" s="198"/>
      <c r="U489" s="198"/>
      <c r="V489" s="202"/>
      <c r="W489" s="7">
        <v>4</v>
      </c>
      <c r="X489" s="10"/>
      <c r="Y489" s="6">
        <v>5</v>
      </c>
      <c r="Z489" s="68"/>
      <c r="AA489" s="68"/>
      <c r="AB489" s="68"/>
      <c r="AC489" s="6"/>
      <c r="AD489" s="70"/>
      <c r="AE489"/>
    </row>
    <row r="490" spans="1:31" s="1" customFormat="1" ht="12" customHeight="1" thickBot="1" x14ac:dyDescent="0.2">
      <c r="A490" s="58">
        <v>18</v>
      </c>
      <c r="B490" s="55"/>
      <c r="C490" s="228" t="s">
        <v>42</v>
      </c>
      <c r="D490" s="231" t="str">
        <f ca="1">IF(A491="","",IF(INDIRECT("入力シート!H"&amp;(A492))="","",IF(INDIRECT("入力シート!H"&amp;(A492))&lt;43586,4,5)))</f>
        <v/>
      </c>
      <c r="E490" s="209" t="str">
        <f ca="1">IF(A491="","",IF(INDIRECT("入力シート!H"&amp;(A492))="","",INDIRECT("入力シート!H"&amp;(A492))))</f>
        <v/>
      </c>
      <c r="F490" s="233" t="str">
        <f ca="1">IF(A491="","",IF(INDIRECT("入力シート!H"&amp;(A492))="","",INDIRECT("入力シート!H"&amp;(A492))))</f>
        <v/>
      </c>
      <c r="G490" s="207" t="str">
        <f ca="1">IF(A491="","",IF(INDIRECT("入力シート!I"&amp;(A492))="","",IF(INDIRECT("入力シート!I"&amp;(A492))&lt;43586,4,5)))</f>
        <v/>
      </c>
      <c r="H490" s="209" t="str">
        <f ca="1">IF(A491="","",IF(INDIRECT("入力シート!I"&amp;(A492))="","",INDIRECT("入力シート!I"&amp;(A492))))</f>
        <v/>
      </c>
      <c r="I490" s="212" t="str">
        <f ca="1">IF(A491="","",IF(INDIRECT("入力シート!I"&amp;(A492))="","",INDIRECT("入力シート!I"&amp;(A492))))</f>
        <v/>
      </c>
      <c r="J490" s="219" t="str">
        <f ca="1">IF(A491="","",IF(INDIRECT("入力シート!I"&amp;(A492))="","",INDIRECT("入力シート!I"&amp;(A492))))</f>
        <v/>
      </c>
      <c r="K490" s="222" t="str">
        <f t="shared" ref="K490" ca="1" si="85">IF(A491="","",IF(INDIRECT("入力シート!J"&amp;(A492))="","",INDIRECT("入力シート!J"&amp;(A492))))</f>
        <v/>
      </c>
      <c r="L490" s="225" t="str">
        <f ca="1">IF(A491="","",
IFERROR(IF(INDIRECT("入力シート!K"&amp;(A492))="","",
IF(INDIRECT("入力シート!K"&amp;(A492))&gt;159,"G",
IF(INDIRECT("入力シート!K"&amp;(A492))&gt;149,"F",
IF(INDIRECT("入力シート!K"&amp;(A492))&gt;139,"E",
IF(INDIRECT("入力シート!K"&amp;(A492))&gt;129,"D",
IF(INDIRECT("入力シート!K"&amp;(A492))&gt;119,"C",
IF(INDIRECT("入力シート!K"&amp;(A492))&gt;109,"B",
IF(INDIRECT("入力シート!K"&amp;(A492))&gt;99,"A",
"")))))))),""))</f>
        <v/>
      </c>
      <c r="M490" s="222" t="str">
        <f ca="1">IF(A491="","",
IFERROR(IF(INDIRECT("入力シート!K"&amp;(A492))="","",
IF(INDIRECT("入力シート!K"&amp;(A492))&gt;99,MOD(INDIRECT("入力シート!K"&amp;(A492)),10),INDIRECT("入力シート!K"&amp;(A492)))),""))</f>
        <v/>
      </c>
      <c r="N490" s="196" t="str">
        <f ca="1">IF(A491="","",IF(INDIRECT("入力シート!L"&amp;(A492))="","",INDIRECT("入力シート!L"&amp;(A492))))</f>
        <v/>
      </c>
      <c r="O490" s="207" t="str">
        <f ca="1">IF(A491="","",IF(INDIRECT("入力シート!M"&amp;(A492))="","",IF(INDIRECT("入力シート!M"&amp;(A492))&lt;43586,4,5)))</f>
        <v/>
      </c>
      <c r="P490" s="209" t="str">
        <f ca="1">IF(A491="","",IF(INDIRECT("入力シート!M"&amp;(A492))="","",INDIRECT("入力シート!M"&amp;(A492))))</f>
        <v/>
      </c>
      <c r="Q490" s="212" t="str">
        <f ca="1">IF(A491="","",IF(INDIRECT("入力シート!M"&amp;(A492))="","",INDIRECT("入力シート!M"&amp;(A492))))</f>
        <v/>
      </c>
      <c r="R490" s="215" t="str">
        <f ca="1">IF(A491="","",IF(INDIRECT("入力シート!N"&amp;(A492))="","",INDIRECT("入力シート!N"&amp;(A492))))</f>
        <v/>
      </c>
      <c r="S490" s="217" t="str">
        <f>IF(A491="","",IF(N490="","",SUM(N490,R490)))</f>
        <v/>
      </c>
      <c r="T490" s="196" t="str">
        <f ca="1">IF(A491="","",IF(N490="","",IF(INDIRECT("入力シート!O"&amp;(A492))="通常者",ROUNDDOWN(S490*10/1000,0),0)))</f>
        <v/>
      </c>
      <c r="U490" s="196" t="str">
        <f>IF(A491="","",IF(V490="","",IF(V490&gt;=1,"+",IF(V490=0," ","-"))))</f>
        <v/>
      </c>
      <c r="V490" s="199" t="str">
        <f>IF(A491="","",IF(AND(N492="",N490&gt;=1),T490,IF(N492="","",T490-T492)))</f>
        <v/>
      </c>
      <c r="W490" s="3">
        <v>1</v>
      </c>
      <c r="X490" s="12"/>
      <c r="Y490" s="3">
        <v>5</v>
      </c>
      <c r="Z490" s="8"/>
      <c r="AA490" s="8"/>
      <c r="AB490" s="8"/>
      <c r="AC490" s="3">
        <v>5</v>
      </c>
      <c r="AD490" s="69"/>
      <c r="AE490"/>
    </row>
    <row r="491" spans="1:31" s="1" customFormat="1" ht="12" customHeight="1" x14ac:dyDescent="0.15">
      <c r="A491" s="58" t="str">
        <f>A455</f>
        <v/>
      </c>
      <c r="B491" s="55"/>
      <c r="C491" s="229"/>
      <c r="D491" s="231"/>
      <c r="E491" s="210"/>
      <c r="F491" s="234"/>
      <c r="G491" s="207"/>
      <c r="H491" s="210"/>
      <c r="I491" s="213"/>
      <c r="J491" s="220"/>
      <c r="K491" s="223"/>
      <c r="L491" s="226"/>
      <c r="M491" s="223"/>
      <c r="N491" s="206"/>
      <c r="O491" s="207"/>
      <c r="P491" s="210"/>
      <c r="Q491" s="213"/>
      <c r="R491" s="216"/>
      <c r="S491" s="218"/>
      <c r="T491" s="197"/>
      <c r="U491" s="197"/>
      <c r="V491" s="200"/>
      <c r="W491" s="14">
        <v>2</v>
      </c>
      <c r="X491" s="13"/>
      <c r="Y491" s="13">
        <v>5</v>
      </c>
      <c r="Z491" s="13"/>
      <c r="AA491" s="13"/>
      <c r="AB491" s="13"/>
      <c r="AC491" s="15">
        <v>6</v>
      </c>
      <c r="AD491" s="9"/>
      <c r="AE491"/>
    </row>
    <row r="492" spans="1:31" s="1" customFormat="1" ht="12" customHeight="1" thickBot="1" x14ac:dyDescent="0.2">
      <c r="A492" s="58" t="str">
        <f>IF(A491="","",SUM(A490:A491))</f>
        <v/>
      </c>
      <c r="B492" s="55"/>
      <c r="C492" s="229"/>
      <c r="D492" s="231"/>
      <c r="E492" s="210"/>
      <c r="F492" s="234"/>
      <c r="G492" s="207"/>
      <c r="H492" s="210"/>
      <c r="I492" s="213"/>
      <c r="J492" s="220"/>
      <c r="K492" s="223"/>
      <c r="L492" s="226"/>
      <c r="M492" s="223"/>
      <c r="N492" s="197" t="str">
        <f ca="1">IF(A491="","",IF(INDIRECT("入力シート!P"&amp;(A492))="","",INDIRECT("入力シート!P"&amp;(A492))))</f>
        <v/>
      </c>
      <c r="O492" s="207"/>
      <c r="P492" s="210"/>
      <c r="Q492" s="213"/>
      <c r="R492" s="201" t="str">
        <f ca="1">IF(A491="","",IF(INDIRECT("入力シート!Q"&amp;(A492))="","",INDIRECT("入力シート!Q"&amp;(A492))))</f>
        <v/>
      </c>
      <c r="S492" s="203" t="str">
        <f>IF(A491="","",IF(N492="","",SUM(N492,R492)))</f>
        <v/>
      </c>
      <c r="T492" s="205" t="str">
        <f ca="1">IF(A491="","",IF(N492="","",IF(INDIRECT("入力シート!R"&amp;(A492))="通常者",ROUNDDOWN(S492*10/1000,0),0)))</f>
        <v/>
      </c>
      <c r="U492" s="197"/>
      <c r="V492" s="201"/>
      <c r="W492" s="14">
        <v>3</v>
      </c>
      <c r="X492" s="13"/>
      <c r="Y492" s="13">
        <v>5</v>
      </c>
      <c r="Z492" s="13"/>
      <c r="AA492" s="13"/>
      <c r="AB492" s="13"/>
      <c r="AC492" s="15">
        <v>7</v>
      </c>
      <c r="AD492" s="9"/>
      <c r="AE492"/>
    </row>
    <row r="493" spans="1:31" s="1" customFormat="1" ht="12" customHeight="1" x14ac:dyDescent="0.15">
      <c r="A493" s="58"/>
      <c r="B493" s="55"/>
      <c r="C493" s="230"/>
      <c r="D493" s="232"/>
      <c r="E493" s="211"/>
      <c r="F493" s="235"/>
      <c r="G493" s="208"/>
      <c r="H493" s="211"/>
      <c r="I493" s="214"/>
      <c r="J493" s="221"/>
      <c r="K493" s="224"/>
      <c r="L493" s="227"/>
      <c r="M493" s="224"/>
      <c r="N493" s="198"/>
      <c r="O493" s="208"/>
      <c r="P493" s="211"/>
      <c r="Q493" s="214"/>
      <c r="R493" s="202"/>
      <c r="S493" s="204"/>
      <c r="T493" s="198"/>
      <c r="U493" s="198"/>
      <c r="V493" s="202"/>
      <c r="W493" s="7">
        <v>4</v>
      </c>
      <c r="X493" s="10"/>
      <c r="Y493" s="6">
        <v>5</v>
      </c>
      <c r="Z493" s="68"/>
      <c r="AA493" s="68"/>
      <c r="AB493" s="68"/>
      <c r="AC493" s="6"/>
      <c r="AD493" s="70"/>
      <c r="AE493"/>
    </row>
    <row r="494" spans="1:31" s="1" customFormat="1" ht="12" customHeight="1" thickBot="1" x14ac:dyDescent="0.2">
      <c r="A494" s="58">
        <v>19</v>
      </c>
      <c r="B494" s="55"/>
      <c r="C494" s="228" t="s">
        <v>43</v>
      </c>
      <c r="D494" s="231" t="str">
        <f ca="1">IF(A495="","",IF(INDIRECT("入力シート!H"&amp;(A496))="","",IF(INDIRECT("入力シート!H"&amp;(A496))&lt;43586,4,5)))</f>
        <v/>
      </c>
      <c r="E494" s="209" t="str">
        <f ca="1">IF(A495="","",IF(INDIRECT("入力シート!H"&amp;(A496))="","",INDIRECT("入力シート!H"&amp;(A496))))</f>
        <v/>
      </c>
      <c r="F494" s="233" t="str">
        <f ca="1">IF(A495="","",IF(INDIRECT("入力シート!H"&amp;(A496))="","",INDIRECT("入力シート!H"&amp;(A496))))</f>
        <v/>
      </c>
      <c r="G494" s="207" t="str">
        <f ca="1">IF(A495="","",IF(INDIRECT("入力シート!I"&amp;(A496))="","",IF(INDIRECT("入力シート!I"&amp;(A496))&lt;43586,4,5)))</f>
        <v/>
      </c>
      <c r="H494" s="209" t="str">
        <f ca="1">IF(A495="","",IF(INDIRECT("入力シート!I"&amp;(A496))="","",INDIRECT("入力シート!I"&amp;(A496))))</f>
        <v/>
      </c>
      <c r="I494" s="212" t="str">
        <f ca="1">IF(A495="","",IF(INDIRECT("入力シート!I"&amp;(A496))="","",INDIRECT("入力シート!I"&amp;(A496))))</f>
        <v/>
      </c>
      <c r="J494" s="219" t="str">
        <f ca="1">IF(A495="","",IF(INDIRECT("入力シート!I"&amp;(A496))="","",INDIRECT("入力シート!I"&amp;(A496))))</f>
        <v/>
      </c>
      <c r="K494" s="222" t="str">
        <f t="shared" ref="K494" ca="1" si="86">IF(A495="","",IF(INDIRECT("入力シート!J"&amp;(A496))="","",INDIRECT("入力シート!J"&amp;(A496))))</f>
        <v/>
      </c>
      <c r="L494" s="225" t="str">
        <f ca="1">IF(A495="","",
IFERROR(IF(INDIRECT("入力シート!K"&amp;(A496))="","",
IF(INDIRECT("入力シート!K"&amp;(A496))&gt;159,"G",
IF(INDIRECT("入力シート!K"&amp;(A496))&gt;149,"F",
IF(INDIRECT("入力シート!K"&amp;(A496))&gt;139,"E",
IF(INDIRECT("入力シート!K"&amp;(A496))&gt;129,"D",
IF(INDIRECT("入力シート!K"&amp;(A496))&gt;119,"C",
IF(INDIRECT("入力シート!K"&amp;(A496))&gt;109,"B",
IF(INDIRECT("入力シート!K"&amp;(A496))&gt;99,"A",
"")))))))),""))</f>
        <v/>
      </c>
      <c r="M494" s="222" t="str">
        <f ca="1">IF(A495="","",
IFERROR(IF(INDIRECT("入力シート!K"&amp;(A496))="","",
IF(INDIRECT("入力シート!K"&amp;(A496))&gt;99,MOD(INDIRECT("入力シート!K"&amp;(A496)),10),INDIRECT("入力シート!K"&amp;(A496)))),""))</f>
        <v/>
      </c>
      <c r="N494" s="196" t="str">
        <f ca="1">IF(A495="","",IF(INDIRECT("入力シート!L"&amp;(A496))="","",INDIRECT("入力シート!L"&amp;(A496))))</f>
        <v/>
      </c>
      <c r="O494" s="207" t="str">
        <f ca="1">IF(A495="","",IF(INDIRECT("入力シート!M"&amp;(A496))="","",IF(INDIRECT("入力シート!M"&amp;(A496))&lt;43586,4,5)))</f>
        <v/>
      </c>
      <c r="P494" s="209" t="str">
        <f ca="1">IF(A495="","",IF(INDIRECT("入力シート!M"&amp;(A496))="","",INDIRECT("入力シート!M"&amp;(A496))))</f>
        <v/>
      </c>
      <c r="Q494" s="212" t="str">
        <f ca="1">IF(A495="","",IF(INDIRECT("入力シート!M"&amp;(A496))="","",INDIRECT("入力シート!M"&amp;(A496))))</f>
        <v/>
      </c>
      <c r="R494" s="215" t="str">
        <f ca="1">IF(A495="","",IF(INDIRECT("入力シート!N"&amp;(A496))="","",INDIRECT("入力シート!N"&amp;(A496))))</f>
        <v/>
      </c>
      <c r="S494" s="217" t="str">
        <f>IF(A495="","",IF(N494="","",SUM(N494,R494)))</f>
        <v/>
      </c>
      <c r="T494" s="196" t="str">
        <f ca="1">IF(A495="","",IF(N494="","",IF(INDIRECT("入力シート!O"&amp;(A496))="通常者",ROUNDDOWN(S494*10/1000,0),0)))</f>
        <v/>
      </c>
      <c r="U494" s="196" t="str">
        <f>IF(A495="","",IF(V494="","",IF(V494&gt;=1,"+",IF(V494=0," ","-"))))</f>
        <v/>
      </c>
      <c r="V494" s="199" t="str">
        <f>IF(A495="","",IF(AND(N496="",N494&gt;=1),T494,IF(N496="","",T494-T496)))</f>
        <v/>
      </c>
      <c r="W494" s="3">
        <v>1</v>
      </c>
      <c r="X494" s="12"/>
      <c r="Y494" s="3">
        <v>5</v>
      </c>
      <c r="Z494" s="8"/>
      <c r="AA494" s="8"/>
      <c r="AB494" s="8"/>
      <c r="AC494" s="3">
        <v>5</v>
      </c>
      <c r="AD494" s="69"/>
      <c r="AE494"/>
    </row>
    <row r="495" spans="1:31" s="1" customFormat="1" ht="12" customHeight="1" x14ac:dyDescent="0.15">
      <c r="A495" s="58" t="str">
        <f>A455</f>
        <v/>
      </c>
      <c r="B495" s="55"/>
      <c r="C495" s="229"/>
      <c r="D495" s="231"/>
      <c r="E495" s="210"/>
      <c r="F495" s="234"/>
      <c r="G495" s="207"/>
      <c r="H495" s="210"/>
      <c r="I495" s="213"/>
      <c r="J495" s="220"/>
      <c r="K495" s="223"/>
      <c r="L495" s="226"/>
      <c r="M495" s="223"/>
      <c r="N495" s="206"/>
      <c r="O495" s="207"/>
      <c r="P495" s="210"/>
      <c r="Q495" s="213"/>
      <c r="R495" s="216"/>
      <c r="S495" s="218"/>
      <c r="T495" s="197"/>
      <c r="U495" s="197"/>
      <c r="V495" s="200"/>
      <c r="W495" s="14">
        <v>2</v>
      </c>
      <c r="X495" s="13"/>
      <c r="Y495" s="13">
        <v>5</v>
      </c>
      <c r="Z495" s="13"/>
      <c r="AA495" s="13"/>
      <c r="AB495" s="13"/>
      <c r="AC495" s="15">
        <v>6</v>
      </c>
      <c r="AD495" s="9"/>
      <c r="AE495"/>
    </row>
    <row r="496" spans="1:31" s="1" customFormat="1" ht="12" customHeight="1" thickBot="1" x14ac:dyDescent="0.2">
      <c r="A496" s="58" t="str">
        <f>IF(A495="","",SUM(A494:A495))</f>
        <v/>
      </c>
      <c r="B496" s="55"/>
      <c r="C496" s="229"/>
      <c r="D496" s="231"/>
      <c r="E496" s="210"/>
      <c r="F496" s="234"/>
      <c r="G496" s="207"/>
      <c r="H496" s="210"/>
      <c r="I496" s="213"/>
      <c r="J496" s="220"/>
      <c r="K496" s="223"/>
      <c r="L496" s="226"/>
      <c r="M496" s="223"/>
      <c r="N496" s="197" t="str">
        <f ca="1">IF(A495="","",IF(INDIRECT("入力シート!P"&amp;(A496))="","",INDIRECT("入力シート!P"&amp;(A496))))</f>
        <v/>
      </c>
      <c r="O496" s="207"/>
      <c r="P496" s="210"/>
      <c r="Q496" s="213"/>
      <c r="R496" s="201" t="str">
        <f ca="1">IF(A495="","",IF(INDIRECT("入力シート!Q"&amp;(A496))="","",INDIRECT("入力シート!Q"&amp;(A496))))</f>
        <v/>
      </c>
      <c r="S496" s="203" t="str">
        <f>IF(A495="","",IF(N496="","",SUM(N496,R496)))</f>
        <v/>
      </c>
      <c r="T496" s="205" t="str">
        <f ca="1">IF(A495="","",IF(N496="","",IF(INDIRECT("入力シート!R"&amp;(A496))="通常者",ROUNDDOWN(S496*10/1000,0),0)))</f>
        <v/>
      </c>
      <c r="U496" s="197"/>
      <c r="V496" s="201"/>
      <c r="W496" s="14">
        <v>3</v>
      </c>
      <c r="X496" s="13"/>
      <c r="Y496" s="13">
        <v>5</v>
      </c>
      <c r="Z496" s="13"/>
      <c r="AA496" s="13"/>
      <c r="AB496" s="13"/>
      <c r="AC496" s="15">
        <v>7</v>
      </c>
      <c r="AD496" s="9"/>
      <c r="AE496"/>
    </row>
    <row r="497" spans="1:31" s="1" customFormat="1" ht="12" customHeight="1" x14ac:dyDescent="0.15">
      <c r="A497" s="58"/>
      <c r="B497" s="55"/>
      <c r="C497" s="230"/>
      <c r="D497" s="232"/>
      <c r="E497" s="211"/>
      <c r="F497" s="235"/>
      <c r="G497" s="208"/>
      <c r="H497" s="211"/>
      <c r="I497" s="214"/>
      <c r="J497" s="221"/>
      <c r="K497" s="224"/>
      <c r="L497" s="227"/>
      <c r="M497" s="224"/>
      <c r="N497" s="198"/>
      <c r="O497" s="208"/>
      <c r="P497" s="211"/>
      <c r="Q497" s="214"/>
      <c r="R497" s="202"/>
      <c r="S497" s="204"/>
      <c r="T497" s="198"/>
      <c r="U497" s="198"/>
      <c r="V497" s="202"/>
      <c r="W497" s="7">
        <v>4</v>
      </c>
      <c r="X497" s="10"/>
      <c r="Y497" s="6">
        <v>5</v>
      </c>
      <c r="Z497" s="68"/>
      <c r="AA497" s="68"/>
      <c r="AB497" s="68"/>
      <c r="AC497" s="6"/>
      <c r="AD497" s="70"/>
      <c r="AE497"/>
    </row>
    <row r="498" spans="1:31" s="1" customFormat="1" ht="12" customHeight="1" thickBot="1" x14ac:dyDescent="0.2">
      <c r="A498" s="58">
        <v>20</v>
      </c>
      <c r="B498" s="55"/>
      <c r="C498" s="228" t="s">
        <v>44</v>
      </c>
      <c r="D498" s="231" t="str">
        <f ca="1">IF(A499="","",IF(INDIRECT("入力シート!H"&amp;(A500))="","",IF(INDIRECT("入力シート!H"&amp;(A500))&lt;43586,4,5)))</f>
        <v/>
      </c>
      <c r="E498" s="209" t="str">
        <f ca="1">IF(A499="","",IF(INDIRECT("入力シート!H"&amp;(A500))="","",INDIRECT("入力シート!H"&amp;(A500))))</f>
        <v/>
      </c>
      <c r="F498" s="233" t="str">
        <f ca="1">IF(A499="","",IF(INDIRECT("入力シート!H"&amp;(A500))="","",INDIRECT("入力シート!H"&amp;(A500))))</f>
        <v/>
      </c>
      <c r="G498" s="207" t="str">
        <f ca="1">IF(A499="","",IF(INDIRECT("入力シート!I"&amp;(A500))="","",IF(INDIRECT("入力シート!I"&amp;(A500))&lt;43586,4,5)))</f>
        <v/>
      </c>
      <c r="H498" s="209" t="str">
        <f ca="1">IF(A499="","",IF(INDIRECT("入力シート!I"&amp;(A500))="","",INDIRECT("入力シート!I"&amp;(A500))))</f>
        <v/>
      </c>
      <c r="I498" s="212" t="str">
        <f ca="1">IF(A499="","",IF(INDIRECT("入力シート!I"&amp;(A500))="","",INDIRECT("入力シート!I"&amp;(A500))))</f>
        <v/>
      </c>
      <c r="J498" s="219" t="str">
        <f ca="1">IF(A499="","",IF(INDIRECT("入力シート!I"&amp;(A500))="","",INDIRECT("入力シート!I"&amp;(A500))))</f>
        <v/>
      </c>
      <c r="K498" s="222" t="str">
        <f t="shared" ref="K498" ca="1" si="87">IF(A499="","",IF(INDIRECT("入力シート!J"&amp;(A500))="","",INDIRECT("入力シート!J"&amp;(A500))))</f>
        <v/>
      </c>
      <c r="L498" s="225" t="str">
        <f ca="1">IF(A499="","",
IFERROR(IF(INDIRECT("入力シート!K"&amp;(A500))="","",
IF(INDIRECT("入力シート!K"&amp;(A500))&gt;159,"G",
IF(INDIRECT("入力シート!K"&amp;(A500))&gt;149,"F",
IF(INDIRECT("入力シート!K"&amp;(A500))&gt;139,"E",
IF(INDIRECT("入力シート!K"&amp;(A500))&gt;129,"D",
IF(INDIRECT("入力シート!K"&amp;(A500))&gt;119,"C",
IF(INDIRECT("入力シート!K"&amp;(A500))&gt;109,"B",
IF(INDIRECT("入力シート!K"&amp;(A500))&gt;99,"A",
"")))))))),""))</f>
        <v/>
      </c>
      <c r="M498" s="222" t="str">
        <f ca="1">IF(A499="","",
IFERROR(IF(INDIRECT("入力シート!K"&amp;(A500))="","",
IF(INDIRECT("入力シート!K"&amp;(A500))&gt;99,MOD(INDIRECT("入力シート!K"&amp;(A500)),10),INDIRECT("入力シート!K"&amp;(A500)))),""))</f>
        <v/>
      </c>
      <c r="N498" s="196" t="str">
        <f ca="1">IF(A499="","",IF(INDIRECT("入力シート!L"&amp;(A500))="","",INDIRECT("入力シート!L"&amp;(A500))))</f>
        <v/>
      </c>
      <c r="O498" s="207" t="str">
        <f ca="1">IF(A499="","",IF(INDIRECT("入力シート!M"&amp;(A500))="","",IF(INDIRECT("入力シート!M"&amp;(A500))&lt;43586,4,5)))</f>
        <v/>
      </c>
      <c r="P498" s="209" t="str">
        <f ca="1">IF(A499="","",IF(INDIRECT("入力シート!M"&amp;(A500))="","",INDIRECT("入力シート!M"&amp;(A500))))</f>
        <v/>
      </c>
      <c r="Q498" s="212" t="str">
        <f ca="1">IF(A499="","",IF(INDIRECT("入力シート!M"&amp;(A500))="","",INDIRECT("入力シート!M"&amp;(A500))))</f>
        <v/>
      </c>
      <c r="R498" s="215" t="str">
        <f ca="1">IF(A499="","",IF(INDIRECT("入力シート!N"&amp;(A500))="","",INDIRECT("入力シート!N"&amp;(A500))))</f>
        <v/>
      </c>
      <c r="S498" s="217" t="str">
        <f>IF(A499="","",IF(N498="","",SUM(N498,R498)))</f>
        <v/>
      </c>
      <c r="T498" s="196" t="str">
        <f ca="1">IF(A499="","",IF(N498="","",IF(INDIRECT("入力シート!O"&amp;(A500))="通常者",ROUNDDOWN(S498*10/1000,0),0)))</f>
        <v/>
      </c>
      <c r="U498" s="196" t="str">
        <f>IF(A499="","",IF(V498="","",IF(V498&gt;=1,"+",IF(V498=0," ","-"))))</f>
        <v/>
      </c>
      <c r="V498" s="199" t="str">
        <f>IF(A499="","",IF(AND(N500="",N498&gt;=1),T498,IF(N500="","",T498-T500)))</f>
        <v/>
      </c>
      <c r="W498" s="3">
        <v>1</v>
      </c>
      <c r="X498" s="12"/>
      <c r="Y498" s="3">
        <v>5</v>
      </c>
      <c r="Z498" s="8"/>
      <c r="AA498" s="8"/>
      <c r="AB498" s="8"/>
      <c r="AC498" s="3">
        <v>5</v>
      </c>
      <c r="AD498" s="69"/>
      <c r="AE498"/>
    </row>
    <row r="499" spans="1:31" s="1" customFormat="1" ht="12" customHeight="1" x14ac:dyDescent="0.15">
      <c r="A499" s="58" t="str">
        <f>A455</f>
        <v/>
      </c>
      <c r="B499" s="55"/>
      <c r="C499" s="229"/>
      <c r="D499" s="231"/>
      <c r="E499" s="210"/>
      <c r="F499" s="234"/>
      <c r="G499" s="207"/>
      <c r="H499" s="210"/>
      <c r="I499" s="213"/>
      <c r="J499" s="220"/>
      <c r="K499" s="223"/>
      <c r="L499" s="226"/>
      <c r="M499" s="223"/>
      <c r="N499" s="206"/>
      <c r="O499" s="207"/>
      <c r="P499" s="210"/>
      <c r="Q499" s="213"/>
      <c r="R499" s="216"/>
      <c r="S499" s="218"/>
      <c r="T499" s="197"/>
      <c r="U499" s="197"/>
      <c r="V499" s="200"/>
      <c r="W499" s="14">
        <v>2</v>
      </c>
      <c r="X499" s="13"/>
      <c r="Y499" s="13">
        <v>5</v>
      </c>
      <c r="Z499" s="13"/>
      <c r="AA499" s="13"/>
      <c r="AB499" s="13"/>
      <c r="AC499" s="15">
        <v>6</v>
      </c>
      <c r="AD499" s="9"/>
      <c r="AE499"/>
    </row>
    <row r="500" spans="1:31" s="1" customFormat="1" ht="12" customHeight="1" thickBot="1" x14ac:dyDescent="0.2">
      <c r="A500" s="58" t="str">
        <f>IF(A499="","",SUM(A498:A499))</f>
        <v/>
      </c>
      <c r="B500" s="55"/>
      <c r="C500" s="229"/>
      <c r="D500" s="231"/>
      <c r="E500" s="210"/>
      <c r="F500" s="234"/>
      <c r="G500" s="207"/>
      <c r="H500" s="210"/>
      <c r="I500" s="213"/>
      <c r="J500" s="220"/>
      <c r="K500" s="223"/>
      <c r="L500" s="226"/>
      <c r="M500" s="223"/>
      <c r="N500" s="197" t="str">
        <f ca="1">IF(A499="","",IF(INDIRECT("入力シート!P"&amp;(A500))="","",INDIRECT("入力シート!P"&amp;(A500))))</f>
        <v/>
      </c>
      <c r="O500" s="207"/>
      <c r="P500" s="210"/>
      <c r="Q500" s="213"/>
      <c r="R500" s="201" t="str">
        <f ca="1">IF(A499="","",IF(INDIRECT("入力シート!Q"&amp;(A500))="","",INDIRECT("入力シート!Q"&amp;(A500))))</f>
        <v/>
      </c>
      <c r="S500" s="203" t="str">
        <f>IF(A499="","",IF(N500="","",SUM(N500,R500)))</f>
        <v/>
      </c>
      <c r="T500" s="205" t="str">
        <f ca="1">IF(A499="","",IF(N500="","",IF(INDIRECT("入力シート!R"&amp;(A500))="通常者",ROUNDDOWN(S500*10/1000,0),0)))</f>
        <v/>
      </c>
      <c r="U500" s="197"/>
      <c r="V500" s="201"/>
      <c r="W500" s="14">
        <v>3</v>
      </c>
      <c r="X500" s="13"/>
      <c r="Y500" s="13">
        <v>5</v>
      </c>
      <c r="Z500" s="13"/>
      <c r="AA500" s="13"/>
      <c r="AB500" s="13"/>
      <c r="AC500" s="15">
        <v>7</v>
      </c>
      <c r="AD500" s="9"/>
      <c r="AE500"/>
    </row>
    <row r="501" spans="1:31" s="1" customFormat="1" ht="12" customHeight="1" x14ac:dyDescent="0.15">
      <c r="A501" s="58"/>
      <c r="B501" s="55"/>
      <c r="C501" s="230"/>
      <c r="D501" s="232"/>
      <c r="E501" s="211"/>
      <c r="F501" s="235"/>
      <c r="G501" s="208"/>
      <c r="H501" s="211"/>
      <c r="I501" s="214"/>
      <c r="J501" s="221"/>
      <c r="K501" s="224"/>
      <c r="L501" s="227"/>
      <c r="M501" s="224"/>
      <c r="N501" s="198"/>
      <c r="O501" s="208"/>
      <c r="P501" s="211"/>
      <c r="Q501" s="214"/>
      <c r="R501" s="202"/>
      <c r="S501" s="204"/>
      <c r="T501" s="198"/>
      <c r="U501" s="198"/>
      <c r="V501" s="202"/>
      <c r="W501" s="7">
        <v>4</v>
      </c>
      <c r="X501" s="10"/>
      <c r="Y501" s="6">
        <v>5</v>
      </c>
      <c r="Z501" s="68"/>
      <c r="AA501" s="68"/>
      <c r="AB501" s="68"/>
      <c r="AC501" s="6"/>
      <c r="AD501" s="70"/>
      <c r="AE501"/>
    </row>
    <row r="502" spans="1:31" s="18" customFormat="1" ht="20.100000000000001" customHeight="1" thickBot="1" x14ac:dyDescent="0.2">
      <c r="A502" s="59"/>
      <c r="B502" s="55"/>
      <c r="C502" s="22"/>
      <c r="D502" s="23"/>
      <c r="E502" s="19"/>
      <c r="F502" s="24"/>
      <c r="G502" s="23"/>
      <c r="H502" s="19"/>
      <c r="I502" s="24"/>
      <c r="J502" s="24"/>
      <c r="K502" s="19"/>
      <c r="L502" s="19"/>
      <c r="M502" s="19"/>
      <c r="N502" s="19"/>
      <c r="O502" s="23"/>
      <c r="P502" s="24"/>
      <c r="Q502" s="24"/>
      <c r="R502" s="19"/>
      <c r="S502" s="19"/>
      <c r="T502" s="19"/>
      <c r="U502" s="19"/>
      <c r="V502" s="19"/>
      <c r="W502" s="54"/>
      <c r="X502" s="54"/>
      <c r="Y502" s="54"/>
      <c r="Z502" s="54"/>
      <c r="AA502" s="54"/>
      <c r="AB502" s="54"/>
      <c r="AC502" s="54"/>
      <c r="AD502" s="54"/>
      <c r="AE502" s="17"/>
    </row>
    <row r="503" spans="1:31" s="1" customFormat="1" ht="30" customHeight="1" thickBot="1" x14ac:dyDescent="0.2">
      <c r="A503" s="56"/>
      <c r="B503" s="55"/>
      <c r="C503" s="22"/>
      <c r="D503" s="20"/>
      <c r="E503" s="4"/>
      <c r="F503" s="5"/>
      <c r="G503" s="20"/>
      <c r="H503" s="4"/>
      <c r="I503" s="5"/>
      <c r="J503" s="5"/>
      <c r="K503" s="4"/>
      <c r="L503" s="4"/>
      <c r="M503" s="4"/>
      <c r="N503" s="19"/>
      <c r="O503" s="23"/>
      <c r="P503" s="24"/>
      <c r="Q503" s="24"/>
      <c r="R503" s="19"/>
      <c r="S503" s="2"/>
      <c r="T503" s="2"/>
      <c r="U503" s="189" t="s">
        <v>66</v>
      </c>
      <c r="V503" s="190"/>
      <c r="W503" s="54"/>
      <c r="X503" s="54"/>
      <c r="Y503" s="54"/>
      <c r="Z503" s="36"/>
      <c r="AA503" s="36"/>
      <c r="AB503" s="36"/>
      <c r="AC503" s="36"/>
      <c r="AD503" s="36"/>
      <c r="AE503" s="21"/>
    </row>
    <row r="504" spans="1:31" s="18" customFormat="1" ht="30" customHeight="1" x14ac:dyDescent="0.15">
      <c r="A504" s="59"/>
      <c r="B504" s="55"/>
      <c r="C504" s="22"/>
      <c r="D504" s="23"/>
      <c r="E504" s="19"/>
      <c r="F504" s="24"/>
      <c r="G504" s="23"/>
      <c r="H504" s="19"/>
      <c r="I504" s="24"/>
      <c r="J504" s="24"/>
      <c r="K504" s="19"/>
      <c r="L504" s="19"/>
      <c r="M504" s="19"/>
      <c r="N504" s="191"/>
      <c r="O504" s="191"/>
      <c r="P504" s="191"/>
      <c r="Q504" s="191"/>
      <c r="R504" s="191"/>
      <c r="S504" s="25"/>
      <c r="T504" s="25"/>
      <c r="U504" s="192" t="str">
        <f>IF(A455="","",SUM(V454,V458,V462,V466,V470,V474,V478,V482,V486,V490,V494,V498))</f>
        <v/>
      </c>
      <c r="V504" s="193"/>
      <c r="W504" s="54"/>
      <c r="X504" s="54"/>
      <c r="Y504" s="54"/>
      <c r="Z504" s="25"/>
      <c r="AA504" s="37"/>
      <c r="AB504" s="37"/>
      <c r="AC504" s="37"/>
      <c r="AD504" s="37"/>
      <c r="AE504" s="21"/>
    </row>
    <row r="505" spans="1:31" s="18" customFormat="1" ht="30" customHeight="1" thickBot="1" x14ac:dyDescent="0.2">
      <c r="A505" s="59"/>
      <c r="B505" s="55"/>
      <c r="C505" s="22"/>
      <c r="D505" s="23"/>
      <c r="E505" s="19"/>
      <c r="F505" s="24"/>
      <c r="G505" s="23"/>
      <c r="H505" s="19"/>
      <c r="I505" s="24"/>
      <c r="J505" s="24"/>
      <c r="K505" s="19"/>
      <c r="L505" s="19"/>
      <c r="M505" s="19"/>
      <c r="N505" s="191"/>
      <c r="O505" s="191"/>
      <c r="P505" s="191"/>
      <c r="Q505" s="191"/>
      <c r="R505" s="191"/>
      <c r="S505" s="25"/>
      <c r="T505" s="25"/>
      <c r="U505" s="194"/>
      <c r="V505" s="195"/>
      <c r="W505" s="54"/>
      <c r="X505" s="54"/>
      <c r="Y505" s="54"/>
      <c r="Z505" s="37"/>
      <c r="AA505" s="37"/>
      <c r="AB505" s="37"/>
      <c r="AC505" s="37"/>
      <c r="AD505" s="37"/>
      <c r="AE505" s="21"/>
    </row>
    <row r="506" spans="1:31" ht="20.100000000000001" customHeight="1" x14ac:dyDescent="0.15">
      <c r="A506" s="57">
        <f>A443+1</f>
        <v>9</v>
      </c>
      <c r="B506" s="55"/>
      <c r="C506" s="298" t="s">
        <v>65</v>
      </c>
      <c r="D506" s="298"/>
      <c r="E506" s="298"/>
      <c r="F506" s="298"/>
      <c r="G506" s="298"/>
      <c r="H506" s="298"/>
      <c r="I506" s="298"/>
      <c r="J506" s="298"/>
      <c r="K506" s="298"/>
      <c r="L506" s="298"/>
      <c r="M506" s="298"/>
      <c r="N506" s="298"/>
      <c r="O506" s="298"/>
      <c r="P506" s="298"/>
      <c r="Q506" s="298"/>
      <c r="R506" s="298"/>
      <c r="S506" s="298"/>
      <c r="T506" s="298"/>
      <c r="U506" s="298"/>
      <c r="V506" s="298"/>
      <c r="W506" s="298"/>
      <c r="X506" s="298"/>
      <c r="Y506" s="298"/>
      <c r="Z506" s="298"/>
      <c r="AA506" s="298"/>
      <c r="AB506" s="298"/>
      <c r="AC506" s="298"/>
      <c r="AD506" s="298"/>
    </row>
    <row r="507" spans="1:31" ht="20.100000000000001" customHeight="1" x14ac:dyDescent="0.15">
      <c r="B507" s="55"/>
      <c r="C507" s="1"/>
      <c r="D507" s="1"/>
      <c r="E507" s="1"/>
      <c r="F507" s="1"/>
      <c r="G507" s="1"/>
      <c r="H507" s="1"/>
      <c r="I507" s="1"/>
      <c r="J507" s="1"/>
      <c r="K507" s="1"/>
      <c r="L507" s="1"/>
      <c r="M507" s="1"/>
      <c r="N507" s="1"/>
      <c r="O507" s="1"/>
      <c r="P507" s="1"/>
      <c r="Q507" s="1"/>
      <c r="R507" s="1"/>
      <c r="S507" s="1"/>
      <c r="T507" s="1"/>
      <c r="U507" s="1"/>
      <c r="V507" s="1"/>
    </row>
    <row r="508" spans="1:31" ht="20.100000000000001" customHeight="1" x14ac:dyDescent="0.15">
      <c r="B508" s="55"/>
      <c r="C508" s="1"/>
      <c r="D508" s="299" t="s">
        <v>23</v>
      </c>
      <c r="E508" s="299"/>
      <c r="F508" s="299"/>
      <c r="G508" s="299"/>
      <c r="H508" s="299"/>
      <c r="I508" s="299"/>
      <c r="J508" s="299"/>
      <c r="K508" s="299"/>
      <c r="L508" s="299"/>
      <c r="M508" s="299"/>
      <c r="N508" s="299"/>
      <c r="O508" s="299" t="s">
        <v>10</v>
      </c>
      <c r="P508" s="299"/>
      <c r="Q508" s="299"/>
      <c r="R508" s="299" t="s">
        <v>21</v>
      </c>
      <c r="S508" s="299"/>
      <c r="T508" s="300" t="s">
        <v>154</v>
      </c>
      <c r="U508" s="301"/>
      <c r="V508" s="301"/>
      <c r="W508" s="287" t="s">
        <v>24</v>
      </c>
      <c r="X508" s="302"/>
      <c r="Y508" s="302"/>
      <c r="Z508" s="302"/>
      <c r="AA508" s="302"/>
      <c r="AB508" s="302"/>
      <c r="AC508" s="302"/>
      <c r="AD508" s="303"/>
    </row>
    <row r="509" spans="1:31" ht="20.100000000000001" customHeight="1" x14ac:dyDescent="0.15">
      <c r="B509" s="55"/>
      <c r="C509" s="1"/>
      <c r="D509" s="276" t="str">
        <f ca="1">IF(A518="","",IF(INDIRECT("入力シート!V"&amp;(A519))="","",IF(入力シート!C$7="","",入力シート!C$7)))</f>
        <v/>
      </c>
      <c r="E509" s="276"/>
      <c r="F509" s="276"/>
      <c r="G509" s="276"/>
      <c r="H509" s="276"/>
      <c r="I509" s="276"/>
      <c r="J509" s="276"/>
      <c r="K509" s="276"/>
      <c r="L509" s="276"/>
      <c r="M509" s="276"/>
      <c r="N509" s="276"/>
      <c r="O509" s="79" t="str">
        <f ca="1">IF(A518="","",IF(INDIRECT("入力シート!V"&amp;(A519))="","",IF(入力シート!C$8="","",入力シート!C$8)))</f>
        <v/>
      </c>
      <c r="P509" s="277" t="str">
        <f ca="1">IF(A518="","",IF(INDIRECT("入力シート!V"&amp;(A519))="","",IF(入力シート!D$8="","",入力シート!D$8)))</f>
        <v/>
      </c>
      <c r="Q509" s="278"/>
      <c r="R509" s="278" t="str">
        <f ca="1">IF(A518="","",IF(INDIRECT("入力シート!C"&amp;(A519))="","",INDIRECT("入力シート!C"&amp;(A519))))</f>
        <v/>
      </c>
      <c r="S509" s="278"/>
      <c r="T509" s="279" t="str">
        <f ca="1">IF(A518="","",IF(INDIRECT("入力シート!C"&amp;(A519+1))="","",INDIRECT("入力シート!C"&amp;(A519+1))))</f>
        <v/>
      </c>
      <c r="U509" s="279"/>
      <c r="V509" s="279"/>
      <c r="W509" s="280" t="str">
        <f ca="1">IF(A518="","",IF(INDIRECT("入力シート!C"&amp;(A519+2))="","",INDIRECT("入力シート!C"&amp;(A519+2))))</f>
        <v/>
      </c>
      <c r="X509" s="281"/>
      <c r="Y509" s="281"/>
      <c r="Z509" s="281"/>
      <c r="AA509" s="281"/>
      <c r="AB509" s="281"/>
      <c r="AC509" s="281"/>
      <c r="AD509" s="282"/>
    </row>
    <row r="510" spans="1:31" s="1" customFormat="1" ht="20.100000000000001" customHeight="1" x14ac:dyDescent="0.15">
      <c r="A510" s="56"/>
      <c r="B510" s="55"/>
      <c r="C510" s="283" t="s">
        <v>45</v>
      </c>
      <c r="D510" s="287" t="s">
        <v>22</v>
      </c>
      <c r="E510" s="288"/>
      <c r="F510" s="288"/>
      <c r="G510" s="288"/>
      <c r="H510" s="288"/>
      <c r="I510" s="288"/>
      <c r="J510" s="288"/>
      <c r="K510" s="288"/>
      <c r="L510" s="288"/>
      <c r="M510" s="288"/>
      <c r="N510" s="288"/>
      <c r="O510" s="288"/>
      <c r="P510" s="288"/>
      <c r="Q510" s="288"/>
      <c r="R510" s="288"/>
      <c r="S510" s="288"/>
      <c r="T510" s="288"/>
      <c r="U510" s="288"/>
      <c r="V510" s="288"/>
      <c r="W510" s="288"/>
      <c r="X510" s="288"/>
      <c r="Y510" s="288"/>
      <c r="Z510" s="288"/>
      <c r="AA510" s="288"/>
      <c r="AB510" s="288"/>
      <c r="AC510" s="288"/>
      <c r="AD510" s="289"/>
    </row>
    <row r="511" spans="1:31" s="1" customFormat="1" ht="20.100000000000001" customHeight="1" x14ac:dyDescent="0.15">
      <c r="A511" s="56"/>
      <c r="B511" s="55"/>
      <c r="C511" s="284"/>
      <c r="D511" s="280" t="str">
        <f ca="1">IF(A518="","",IF(INDIRECT("入力シート!C"&amp;(A519+3))="","",INDIRECT("入力シート!C"&amp;(A519+3))))</f>
        <v/>
      </c>
      <c r="E511" s="290"/>
      <c r="F511" s="290"/>
      <c r="G511" s="290"/>
      <c r="H511" s="290"/>
      <c r="I511" s="290"/>
      <c r="J511" s="290"/>
      <c r="K511" s="290"/>
      <c r="L511" s="290"/>
      <c r="M511" s="290"/>
      <c r="N511" s="290"/>
      <c r="O511" s="290"/>
      <c r="P511" s="290"/>
      <c r="Q511" s="290"/>
      <c r="R511" s="290"/>
      <c r="S511" s="290"/>
      <c r="T511" s="290"/>
      <c r="U511" s="290"/>
      <c r="V511" s="290"/>
      <c r="W511" s="290"/>
      <c r="X511" s="290"/>
      <c r="Y511" s="290"/>
      <c r="Z511" s="290"/>
      <c r="AA511" s="290"/>
      <c r="AB511" s="290"/>
      <c r="AC511" s="290"/>
      <c r="AD511" s="291"/>
    </row>
    <row r="512" spans="1:31" s="1" customFormat="1" ht="20.100000000000001" customHeight="1" x14ac:dyDescent="0.15">
      <c r="A512" s="56"/>
      <c r="B512" s="55"/>
      <c r="C512" s="285"/>
      <c r="D512" s="236" t="s">
        <v>15</v>
      </c>
      <c r="E512" s="237"/>
      <c r="F512" s="237"/>
      <c r="G512" s="237"/>
      <c r="H512" s="237"/>
      <c r="I512" s="237"/>
      <c r="J512" s="237"/>
      <c r="K512" s="237"/>
      <c r="L512" s="237"/>
      <c r="M512" s="237"/>
      <c r="N512" s="237"/>
      <c r="O512" s="237"/>
      <c r="P512" s="237"/>
      <c r="Q512" s="237"/>
      <c r="R512" s="238"/>
      <c r="S512" s="236" t="s">
        <v>17</v>
      </c>
      <c r="T512" s="237"/>
      <c r="U512" s="237"/>
      <c r="V512" s="238"/>
      <c r="W512" s="236" t="s">
        <v>47</v>
      </c>
      <c r="X512" s="237"/>
      <c r="Y512" s="237"/>
      <c r="Z512" s="237"/>
      <c r="AA512" s="237"/>
      <c r="AB512" s="237"/>
      <c r="AC512" s="237"/>
      <c r="AD512" s="238"/>
    </row>
    <row r="513" spans="1:31" s="1" customFormat="1" ht="20.100000000000001" customHeight="1" x14ac:dyDescent="0.15">
      <c r="A513" s="56"/>
      <c r="B513" s="55"/>
      <c r="C513" s="285"/>
      <c r="D513" s="239" t="s">
        <v>11</v>
      </c>
      <c r="E513" s="240"/>
      <c r="F513" s="241"/>
      <c r="G513" s="242" t="s">
        <v>3</v>
      </c>
      <c r="H513" s="243"/>
      <c r="I513" s="243"/>
      <c r="J513" s="244"/>
      <c r="K513" s="243" t="s">
        <v>4</v>
      </c>
      <c r="L513" s="243"/>
      <c r="M513" s="243"/>
      <c r="N513" s="249" t="s">
        <v>6</v>
      </c>
      <c r="O513" s="251" t="s">
        <v>5</v>
      </c>
      <c r="P513" s="251"/>
      <c r="Q513" s="251"/>
      <c r="R513" s="61" t="s">
        <v>5</v>
      </c>
      <c r="S513" s="27" t="s">
        <v>19</v>
      </c>
      <c r="T513" s="34" t="s">
        <v>48</v>
      </c>
      <c r="U513" s="252" t="s">
        <v>16</v>
      </c>
      <c r="V513" s="253"/>
      <c r="W513" s="258" t="s">
        <v>10</v>
      </c>
      <c r="X513" s="259"/>
      <c r="Y513" s="264" t="s">
        <v>26</v>
      </c>
      <c r="Z513" s="259"/>
      <c r="AA513" s="259"/>
      <c r="AB513" s="265"/>
      <c r="AC513" s="259" t="s">
        <v>10</v>
      </c>
      <c r="AD513" s="270"/>
      <c r="AE513" s="11"/>
    </row>
    <row r="514" spans="1:31" s="1" customFormat="1" ht="20.100000000000001" customHeight="1" x14ac:dyDescent="0.15">
      <c r="A514" s="56"/>
      <c r="B514" s="55"/>
      <c r="C514" s="285"/>
      <c r="D514" s="271" t="s">
        <v>20</v>
      </c>
      <c r="E514" s="272"/>
      <c r="F514" s="273"/>
      <c r="G514" s="245"/>
      <c r="H514" s="246"/>
      <c r="I514" s="246"/>
      <c r="J514" s="247"/>
      <c r="K514" s="248"/>
      <c r="L514" s="248"/>
      <c r="M514" s="248"/>
      <c r="N514" s="250"/>
      <c r="O514" s="274" t="s">
        <v>14</v>
      </c>
      <c r="P514" s="274"/>
      <c r="Q514" s="274"/>
      <c r="R514" s="66" t="s">
        <v>6</v>
      </c>
      <c r="S514" s="28" t="s">
        <v>18</v>
      </c>
      <c r="T514" s="35" t="s">
        <v>49</v>
      </c>
      <c r="U514" s="254"/>
      <c r="V514" s="255"/>
      <c r="W514" s="260"/>
      <c r="X514" s="261"/>
      <c r="Y514" s="266"/>
      <c r="Z514" s="261"/>
      <c r="AA514" s="261"/>
      <c r="AB514" s="267"/>
      <c r="AC514" s="261" t="s">
        <v>25</v>
      </c>
      <c r="AD514" s="275"/>
      <c r="AE514" s="11"/>
    </row>
    <row r="515" spans="1:31" s="1" customFormat="1" ht="20.100000000000001" customHeight="1" x14ac:dyDescent="0.15">
      <c r="A515" s="56"/>
      <c r="B515" s="55"/>
      <c r="C515" s="285"/>
      <c r="D515" s="62" t="s">
        <v>0</v>
      </c>
      <c r="E515" s="292" t="s">
        <v>0</v>
      </c>
      <c r="F515" s="292" t="s">
        <v>2</v>
      </c>
      <c r="G515" s="64" t="s">
        <v>0</v>
      </c>
      <c r="H515" s="292" t="s">
        <v>0</v>
      </c>
      <c r="I515" s="292" t="s">
        <v>2</v>
      </c>
      <c r="J515" s="292" t="s">
        <v>7</v>
      </c>
      <c r="K515" s="248"/>
      <c r="L515" s="248"/>
      <c r="M515" s="248"/>
      <c r="N515" s="29" t="s">
        <v>13</v>
      </c>
      <c r="O515" s="64" t="s">
        <v>0</v>
      </c>
      <c r="P515" s="292" t="s">
        <v>0</v>
      </c>
      <c r="Q515" s="292" t="s">
        <v>2</v>
      </c>
      <c r="R515" s="81" t="s">
        <v>13</v>
      </c>
      <c r="S515" s="30" t="s">
        <v>13</v>
      </c>
      <c r="T515" s="29" t="s">
        <v>13</v>
      </c>
      <c r="U515" s="254"/>
      <c r="V515" s="255"/>
      <c r="W515" s="260"/>
      <c r="X515" s="261"/>
      <c r="Y515" s="266"/>
      <c r="Z515" s="261"/>
      <c r="AA515" s="261"/>
      <c r="AB515" s="267"/>
      <c r="AC515" s="294" t="s">
        <v>8</v>
      </c>
      <c r="AD515" s="296" t="s">
        <v>9</v>
      </c>
      <c r="AE515" s="11"/>
    </row>
    <row r="516" spans="1:31" s="1" customFormat="1" ht="20.100000000000001" customHeight="1" x14ac:dyDescent="0.15">
      <c r="A516" s="56"/>
      <c r="B516" s="55"/>
      <c r="C516" s="286"/>
      <c r="D516" s="26" t="s">
        <v>1</v>
      </c>
      <c r="E516" s="304"/>
      <c r="F516" s="304"/>
      <c r="G516" s="63" t="s">
        <v>1</v>
      </c>
      <c r="H516" s="304"/>
      <c r="I516" s="293"/>
      <c r="J516" s="293"/>
      <c r="K516" s="248"/>
      <c r="L516" s="248"/>
      <c r="M516" s="248"/>
      <c r="N516" s="80" t="s">
        <v>12</v>
      </c>
      <c r="O516" s="60" t="s">
        <v>1</v>
      </c>
      <c r="P516" s="304"/>
      <c r="Q516" s="293"/>
      <c r="R516" s="82" t="s">
        <v>12</v>
      </c>
      <c r="S516" s="28" t="s">
        <v>12</v>
      </c>
      <c r="T516" s="29" t="s">
        <v>12</v>
      </c>
      <c r="U516" s="256"/>
      <c r="V516" s="257"/>
      <c r="W516" s="262"/>
      <c r="X516" s="263"/>
      <c r="Y516" s="268"/>
      <c r="Z516" s="263"/>
      <c r="AA516" s="263"/>
      <c r="AB516" s="269"/>
      <c r="AC516" s="295"/>
      <c r="AD516" s="297"/>
      <c r="AE516" s="11"/>
    </row>
    <row r="517" spans="1:31" s="1" customFormat="1" ht="12" customHeight="1" thickBot="1" x14ac:dyDescent="0.2">
      <c r="A517" s="58">
        <v>9</v>
      </c>
      <c r="B517" s="55"/>
      <c r="C517" s="228" t="s">
        <v>34</v>
      </c>
      <c r="D517" s="231" t="str">
        <f ca="1">IF(A518="","",IF(INDIRECT("入力シート!H"&amp;(A519))="","",IF(INDIRECT("入力シート!H"&amp;(A519))&lt;43586,4,5)))</f>
        <v/>
      </c>
      <c r="E517" s="209" t="str">
        <f ca="1">IF(A518="","",IF(INDIRECT("入力シート!H"&amp;(A519))="","",INDIRECT("入力シート!H"&amp;(A519))))</f>
        <v/>
      </c>
      <c r="F517" s="233" t="str">
        <f ca="1">IF(A518="","",IF(INDIRECT("入力シート!H"&amp;(A519))="","",INDIRECT("入力シート!H"&amp;(A519))))</f>
        <v/>
      </c>
      <c r="G517" s="207" t="str">
        <f ca="1">IF(A518="","",IF(INDIRECT("入力シート!I"&amp;(A519))="","",IF(INDIRECT("入力シート!I"&amp;(A519))&lt;43586,4,5)))</f>
        <v/>
      </c>
      <c r="H517" s="209" t="str">
        <f ca="1">IF(A518="","",IF(INDIRECT("入力シート!I"&amp;(A519))="","",INDIRECT("入力シート!I"&amp;(A519))))</f>
        <v/>
      </c>
      <c r="I517" s="212" t="str">
        <f ca="1">IF(A518="","",IF(INDIRECT("入力シート!I"&amp;(A519))="","",INDIRECT("入力シート!I"&amp;(A519))))</f>
        <v/>
      </c>
      <c r="J517" s="219" t="str">
        <f ca="1">IF(A518="","",IF(INDIRECT("入力シート!I"&amp;(A519))="","",INDIRECT("入力シート!I"&amp;(A519))))</f>
        <v/>
      </c>
      <c r="K517" s="222" t="str">
        <f ca="1">IF(A518="","",IF(INDIRECT("入力シート!J"&amp;(A519))="","",INDIRECT("入力シート!J"&amp;(A519))))</f>
        <v/>
      </c>
      <c r="L517" s="225" t="str">
        <f ca="1">IF(A518="","",
IFERROR(IF(INDIRECT("入力シート!K"&amp;(A519))="","",
IF(INDIRECT("入力シート!K"&amp;(A519))&gt;159,"G",
IF(INDIRECT("入力シート!K"&amp;(A519))&gt;149,"F",
IF(INDIRECT("入力シート!K"&amp;(A519))&gt;139,"E",
IF(INDIRECT("入力シート!K"&amp;(A519))&gt;129,"D",
IF(INDIRECT("入力シート!K"&amp;(A519))&gt;119,"C",
IF(INDIRECT("入力シート!K"&amp;(A519))&gt;109,"B",
IF(INDIRECT("入力シート!K"&amp;(A519))&gt;99,"A",
"")))))))),""))</f>
        <v/>
      </c>
      <c r="M517" s="222" t="str">
        <f ca="1">IF(A518="","",
IFERROR(IF(INDIRECT("入力シート!K"&amp;(A519))="","",
IF(INDIRECT("入力シート!K"&amp;(A519))&gt;99,MOD(INDIRECT("入力シート!K"&amp;(A519)),10),INDIRECT("入力シート!K"&amp;(A519)))),""))</f>
        <v/>
      </c>
      <c r="N517" s="196" t="str">
        <f ca="1">IF(A518="","",IF(INDIRECT("入力シート!L"&amp;(A519))="","",INDIRECT("入力シート!L"&amp;(A519))))</f>
        <v/>
      </c>
      <c r="O517" s="207" t="str">
        <f ca="1">IF(A518="","",IF(INDIRECT("入力シート!M"&amp;(A519))="","",IF(INDIRECT("入力シート!M"&amp;(A519))&lt;43586,4,5)))</f>
        <v/>
      </c>
      <c r="P517" s="209" t="str">
        <f ca="1">IF(A518="","",IF(INDIRECT("入力シート!M"&amp;(A519))="","",INDIRECT("入力シート!M"&amp;(A519))))</f>
        <v/>
      </c>
      <c r="Q517" s="212" t="str">
        <f ca="1">IF(A518="","",IF(INDIRECT("入力シート!M"&amp;(A519))="","",INDIRECT("入力シート!M"&amp;(A519))))</f>
        <v/>
      </c>
      <c r="R517" s="215" t="str">
        <f ca="1">IF(A518="","",IF(INDIRECT("入力シート!N"&amp;(A519))="","",INDIRECT("入力シート!N"&amp;(A519))))</f>
        <v/>
      </c>
      <c r="S517" s="217" t="str">
        <f>IF(A518="","",IF(N517="","",SUM(N517,R517)))</f>
        <v/>
      </c>
      <c r="T517" s="196" t="str">
        <f ca="1">IF(A518="","",IF(N517="","",IF(INDIRECT("入力シート!O"&amp;(A519))="通常者",ROUNDDOWN(S517*10/1000,0),0)))</f>
        <v/>
      </c>
      <c r="U517" s="196" t="str">
        <f>IF(A518="","",IF(V517="","",IF(V517&gt;=1,"+",IF(V517=0," ","-"))))</f>
        <v/>
      </c>
      <c r="V517" s="199" t="str">
        <f>IF(A518="","",IF(AND(N519="",N517&gt;=1),T517,IF(N519="","",T517-T519)))</f>
        <v/>
      </c>
      <c r="W517" s="3">
        <v>1</v>
      </c>
      <c r="X517" s="12"/>
      <c r="Y517" s="3">
        <v>5</v>
      </c>
      <c r="Z517" s="8"/>
      <c r="AA517" s="8"/>
      <c r="AB517" s="8"/>
      <c r="AC517" s="3">
        <v>5</v>
      </c>
      <c r="AD517" s="69"/>
      <c r="AE517" s="11"/>
    </row>
    <row r="518" spans="1:31" s="1" customFormat="1" ht="12" customHeight="1" x14ac:dyDescent="0.15">
      <c r="A518" s="58" t="str">
        <f>IFERROR(MATCH(A506,入力シート!$V$10:$V2110,0),"")</f>
        <v/>
      </c>
      <c r="B518" s="55"/>
      <c r="C518" s="229"/>
      <c r="D518" s="231"/>
      <c r="E518" s="210"/>
      <c r="F518" s="234"/>
      <c r="G518" s="207"/>
      <c r="H518" s="210"/>
      <c r="I518" s="213"/>
      <c r="J518" s="220"/>
      <c r="K518" s="223"/>
      <c r="L518" s="226"/>
      <c r="M518" s="223"/>
      <c r="N518" s="206"/>
      <c r="O518" s="207"/>
      <c r="P518" s="210"/>
      <c r="Q518" s="213"/>
      <c r="R518" s="216"/>
      <c r="S518" s="218"/>
      <c r="T518" s="197"/>
      <c r="U518" s="197"/>
      <c r="V518" s="200"/>
      <c r="W518" s="14">
        <v>2</v>
      </c>
      <c r="X518" s="13"/>
      <c r="Y518" s="13">
        <v>5</v>
      </c>
      <c r="Z518" s="13"/>
      <c r="AA518" s="13"/>
      <c r="AB518" s="13"/>
      <c r="AC518" s="15">
        <v>6</v>
      </c>
      <c r="AD518" s="9"/>
      <c r="AE518" s="11"/>
    </row>
    <row r="519" spans="1:31" s="1" customFormat="1" ht="12" customHeight="1" thickBot="1" x14ac:dyDescent="0.2">
      <c r="A519" s="58" t="str">
        <f>IF(A518="","",SUM(A517:A518))</f>
        <v/>
      </c>
      <c r="B519" s="55"/>
      <c r="C519" s="229"/>
      <c r="D519" s="231"/>
      <c r="E519" s="210"/>
      <c r="F519" s="234"/>
      <c r="G519" s="207"/>
      <c r="H519" s="210"/>
      <c r="I519" s="213"/>
      <c r="J519" s="220"/>
      <c r="K519" s="223"/>
      <c r="L519" s="226"/>
      <c r="M519" s="223"/>
      <c r="N519" s="197" t="str">
        <f ca="1">IF(A518="","",IF(INDIRECT("入力シート!P"&amp;(A519))="","",INDIRECT("入力シート!P"&amp;(A519))))</f>
        <v/>
      </c>
      <c r="O519" s="207"/>
      <c r="P519" s="210"/>
      <c r="Q519" s="213"/>
      <c r="R519" s="201" t="str">
        <f ca="1">IF(A518="","",IF(INDIRECT("入力シート!Q"&amp;(A519))="","",INDIRECT("入力シート!Q"&amp;(A519))))</f>
        <v/>
      </c>
      <c r="S519" s="203" t="str">
        <f>IF(A518="","",IF(N519="","",SUM(N519,R519)))</f>
        <v/>
      </c>
      <c r="T519" s="205" t="str">
        <f ca="1">IF(A518="","",IF(N519="","",IF(INDIRECT("入力シート!R"&amp;(A519))="通常者",ROUNDDOWN(S519*10/1000,0),0)))</f>
        <v/>
      </c>
      <c r="U519" s="197"/>
      <c r="V519" s="201"/>
      <c r="W519" s="14">
        <v>3</v>
      </c>
      <c r="X519" s="13"/>
      <c r="Y519" s="13">
        <v>5</v>
      </c>
      <c r="Z519" s="13"/>
      <c r="AA519" s="13"/>
      <c r="AB519" s="13"/>
      <c r="AC519" s="15">
        <v>7</v>
      </c>
      <c r="AD519" s="9"/>
      <c r="AE519" s="11"/>
    </row>
    <row r="520" spans="1:31" s="1" customFormat="1" ht="12" customHeight="1" x14ac:dyDescent="0.15">
      <c r="A520" s="58"/>
      <c r="B520" s="55"/>
      <c r="C520" s="230"/>
      <c r="D520" s="232"/>
      <c r="E520" s="211"/>
      <c r="F520" s="235"/>
      <c r="G520" s="208"/>
      <c r="H520" s="211"/>
      <c r="I520" s="214"/>
      <c r="J520" s="221"/>
      <c r="K520" s="224"/>
      <c r="L520" s="227"/>
      <c r="M520" s="224"/>
      <c r="N520" s="198"/>
      <c r="O520" s="208"/>
      <c r="P520" s="211"/>
      <c r="Q520" s="214"/>
      <c r="R520" s="202"/>
      <c r="S520" s="204"/>
      <c r="T520" s="198"/>
      <c r="U520" s="198"/>
      <c r="V520" s="202"/>
      <c r="W520" s="7">
        <v>4</v>
      </c>
      <c r="X520" s="10"/>
      <c r="Y520" s="6">
        <v>5</v>
      </c>
      <c r="Z520" s="68"/>
      <c r="AA520" s="68"/>
      <c r="AB520" s="68"/>
      <c r="AC520" s="6"/>
      <c r="AD520" s="70"/>
      <c r="AE520" s="11"/>
    </row>
    <row r="521" spans="1:31" s="1" customFormat="1" ht="12" customHeight="1" thickBot="1" x14ac:dyDescent="0.2">
      <c r="A521" s="58">
        <v>10</v>
      </c>
      <c r="B521" s="55"/>
      <c r="C521" s="228" t="s">
        <v>35</v>
      </c>
      <c r="D521" s="231" t="str">
        <f ca="1">IF(A522="","",IF(INDIRECT("入力シート!H"&amp;(A523))="","",IF(INDIRECT("入力シート!H"&amp;(A523))&lt;43586,4,5)))</f>
        <v/>
      </c>
      <c r="E521" s="209" t="str">
        <f ca="1">IF(A522="","",IF(INDIRECT("入力シート!H"&amp;(A523))="","",INDIRECT("入力シート!H"&amp;(A523))))</f>
        <v/>
      </c>
      <c r="F521" s="233" t="str">
        <f ca="1">IF(A522="","",IF(INDIRECT("入力シート!H"&amp;(A523))="","",INDIRECT("入力シート!H"&amp;(A523))))</f>
        <v/>
      </c>
      <c r="G521" s="207" t="str">
        <f ca="1">IF(A522="","",IF(INDIRECT("入力シート!I"&amp;(A523))="","",IF(INDIRECT("入力シート!I"&amp;(A523))&lt;43586,4,5)))</f>
        <v/>
      </c>
      <c r="H521" s="209" t="str">
        <f ca="1">IF(A522="","",IF(INDIRECT("入力シート!I"&amp;(A523))="","",INDIRECT("入力シート!I"&amp;(A523))))</f>
        <v/>
      </c>
      <c r="I521" s="212" t="str">
        <f ca="1">IF(A522="","",IF(INDIRECT("入力シート!I"&amp;(A523))="","",INDIRECT("入力シート!I"&amp;(A523))))</f>
        <v/>
      </c>
      <c r="J521" s="219" t="str">
        <f ca="1">IF(A522="","",IF(INDIRECT("入力シート!I"&amp;(A523))="","",INDIRECT("入力シート!I"&amp;(A523))))</f>
        <v/>
      </c>
      <c r="K521" s="222" t="str">
        <f t="shared" ref="K521" ca="1" si="88">IF(A522="","",IF(INDIRECT("入力シート!J"&amp;(A523))="","",INDIRECT("入力シート!J"&amp;(A523))))</f>
        <v/>
      </c>
      <c r="L521" s="225" t="str">
        <f ca="1">IF(A522="","",
IFERROR(IF(INDIRECT("入力シート!K"&amp;(A523))="","",
IF(INDIRECT("入力シート!K"&amp;(A523))&gt;159,"G",
IF(INDIRECT("入力シート!K"&amp;(A523))&gt;149,"F",
IF(INDIRECT("入力シート!K"&amp;(A523))&gt;139,"E",
IF(INDIRECT("入力シート!K"&amp;(A523))&gt;129,"D",
IF(INDIRECT("入力シート!K"&amp;(A523))&gt;119,"C",
IF(INDIRECT("入力シート!K"&amp;(A523))&gt;109,"B",
IF(INDIRECT("入力シート!K"&amp;(A523))&gt;99,"A",
"")))))))),""))</f>
        <v/>
      </c>
      <c r="M521" s="222" t="str">
        <f ca="1">IF(A522="","",
IFERROR(IF(INDIRECT("入力シート!K"&amp;(A523))="","",
IF(INDIRECT("入力シート!K"&amp;(A523))&gt;99,MOD(INDIRECT("入力シート!K"&amp;(A523)),10),INDIRECT("入力シート!K"&amp;(A523)))),""))</f>
        <v/>
      </c>
      <c r="N521" s="196" t="str">
        <f ca="1">IF(A522="","",IF(INDIRECT("入力シート!L"&amp;(A523))="","",INDIRECT("入力シート!L"&amp;(A523))))</f>
        <v/>
      </c>
      <c r="O521" s="207" t="str">
        <f ca="1">IF(A522="","",IF(INDIRECT("入力シート!M"&amp;(A523))="","",IF(INDIRECT("入力シート!M"&amp;(A523))&lt;43586,4,5)))</f>
        <v/>
      </c>
      <c r="P521" s="209" t="str">
        <f ca="1">IF(A522="","",IF(INDIRECT("入力シート!M"&amp;(A523))="","",INDIRECT("入力シート!M"&amp;(A523))))</f>
        <v/>
      </c>
      <c r="Q521" s="212" t="str">
        <f ca="1">IF(A522="","",IF(INDIRECT("入力シート!M"&amp;(A523))="","",INDIRECT("入力シート!M"&amp;(A523))))</f>
        <v/>
      </c>
      <c r="R521" s="215" t="str">
        <f ca="1">IF(A522="","",IF(INDIRECT("入力シート!N"&amp;(A523))="","",INDIRECT("入力シート!N"&amp;(A523))))</f>
        <v/>
      </c>
      <c r="S521" s="217" t="str">
        <f>IF(A522="","",IF(N521="","",SUM(N521,R521)))</f>
        <v/>
      </c>
      <c r="T521" s="196" t="str">
        <f ca="1">IF(A522="","",IF(N521="","",IF(INDIRECT("入力シート!O"&amp;(A523))="通常者",ROUNDDOWN(S521*10/1000,0),0)))</f>
        <v/>
      </c>
      <c r="U521" s="196" t="str">
        <f>IF(A522="","",IF(V521="","",IF(V521&gt;=1,"+",IF(V521=0," ","-"))))</f>
        <v/>
      </c>
      <c r="V521" s="199" t="str">
        <f>IF(A522="","",IF(AND(N523="",N521&gt;=1),T521,IF(N523="","",T521-T523)))</f>
        <v/>
      </c>
      <c r="W521" s="3">
        <v>1</v>
      </c>
      <c r="X521" s="12"/>
      <c r="Y521" s="3">
        <v>5</v>
      </c>
      <c r="Z521" s="8"/>
      <c r="AA521" s="8"/>
      <c r="AB521" s="8"/>
      <c r="AC521" s="3">
        <v>5</v>
      </c>
      <c r="AD521" s="69"/>
    </row>
    <row r="522" spans="1:31" s="1" customFormat="1" ht="12" customHeight="1" x14ac:dyDescent="0.15">
      <c r="A522" s="58" t="str">
        <f>A518</f>
        <v/>
      </c>
      <c r="B522" s="55"/>
      <c r="C522" s="229"/>
      <c r="D522" s="231"/>
      <c r="E522" s="210"/>
      <c r="F522" s="234"/>
      <c r="G522" s="207"/>
      <c r="H522" s="210"/>
      <c r="I522" s="213"/>
      <c r="J522" s="220"/>
      <c r="K522" s="223"/>
      <c r="L522" s="226"/>
      <c r="M522" s="223"/>
      <c r="N522" s="206"/>
      <c r="O522" s="207"/>
      <c r="P522" s="210"/>
      <c r="Q522" s="213"/>
      <c r="R522" s="216"/>
      <c r="S522" s="218"/>
      <c r="T522" s="197"/>
      <c r="U522" s="197"/>
      <c r="V522" s="200"/>
      <c r="W522" s="14">
        <v>2</v>
      </c>
      <c r="X522" s="13"/>
      <c r="Y522" s="13">
        <v>5</v>
      </c>
      <c r="Z522" s="13"/>
      <c r="AA522" s="13"/>
      <c r="AB522" s="13"/>
      <c r="AC522" s="15">
        <v>6</v>
      </c>
      <c r="AD522" s="9"/>
    </row>
    <row r="523" spans="1:31" s="1" customFormat="1" ht="12" customHeight="1" thickBot="1" x14ac:dyDescent="0.2">
      <c r="A523" s="58" t="str">
        <f>IF(A522="","",SUM(A521:A522))</f>
        <v/>
      </c>
      <c r="B523" s="55"/>
      <c r="C523" s="229"/>
      <c r="D523" s="231"/>
      <c r="E523" s="210"/>
      <c r="F523" s="234"/>
      <c r="G523" s="207"/>
      <c r="H523" s="210"/>
      <c r="I523" s="213"/>
      <c r="J523" s="220"/>
      <c r="K523" s="223"/>
      <c r="L523" s="226"/>
      <c r="M523" s="223"/>
      <c r="N523" s="197" t="str">
        <f ca="1">IF(A522="","",IF(INDIRECT("入力シート!P"&amp;(A523))="","",INDIRECT("入力シート!P"&amp;(A523))))</f>
        <v/>
      </c>
      <c r="O523" s="207"/>
      <c r="P523" s="210"/>
      <c r="Q523" s="213"/>
      <c r="R523" s="201" t="str">
        <f ca="1">IF(A522="","",IF(INDIRECT("入力シート!Q"&amp;(A523))="","",INDIRECT("入力シート!Q"&amp;(A523))))</f>
        <v/>
      </c>
      <c r="S523" s="203" t="str">
        <f>IF(A522="","",IF(N523="","",SUM(N523,R523)))</f>
        <v/>
      </c>
      <c r="T523" s="205" t="str">
        <f ca="1">IF(A522="","",IF(N523="","",IF(INDIRECT("入力シート!R"&amp;(A523))="通常者",ROUNDDOWN(S523*10/1000,0),0)))</f>
        <v/>
      </c>
      <c r="U523" s="197"/>
      <c r="V523" s="201"/>
      <c r="W523" s="14">
        <v>3</v>
      </c>
      <c r="X523" s="13"/>
      <c r="Y523" s="13">
        <v>5</v>
      </c>
      <c r="Z523" s="13"/>
      <c r="AA523" s="13"/>
      <c r="AB523" s="13"/>
      <c r="AC523" s="15">
        <v>7</v>
      </c>
      <c r="AD523" s="9"/>
    </row>
    <row r="524" spans="1:31" s="1" customFormat="1" ht="12" customHeight="1" x14ac:dyDescent="0.15">
      <c r="A524" s="58"/>
      <c r="B524" s="55"/>
      <c r="C524" s="230"/>
      <c r="D524" s="232"/>
      <c r="E524" s="211"/>
      <c r="F524" s="235"/>
      <c r="G524" s="208"/>
      <c r="H524" s="211"/>
      <c r="I524" s="214"/>
      <c r="J524" s="221"/>
      <c r="K524" s="224"/>
      <c r="L524" s="227"/>
      <c r="M524" s="224"/>
      <c r="N524" s="198"/>
      <c r="O524" s="208"/>
      <c r="P524" s="211"/>
      <c r="Q524" s="214"/>
      <c r="R524" s="202"/>
      <c r="S524" s="204"/>
      <c r="T524" s="198"/>
      <c r="U524" s="198"/>
      <c r="V524" s="202"/>
      <c r="W524" s="7">
        <v>4</v>
      </c>
      <c r="X524" s="10"/>
      <c r="Y524" s="6">
        <v>5</v>
      </c>
      <c r="Z524" s="68"/>
      <c r="AA524" s="68"/>
      <c r="AB524" s="68"/>
      <c r="AC524" s="6"/>
      <c r="AD524" s="70"/>
    </row>
    <row r="525" spans="1:31" s="1" customFormat="1" ht="12" customHeight="1" thickBot="1" x14ac:dyDescent="0.2">
      <c r="A525" s="58">
        <v>11</v>
      </c>
      <c r="B525" s="55"/>
      <c r="C525" s="228" t="s">
        <v>36</v>
      </c>
      <c r="D525" s="231" t="str">
        <f ca="1">IF(A526="","",IF(INDIRECT("入力シート!H"&amp;(A527))="","",IF(INDIRECT("入力シート!H"&amp;(A527))&lt;43586,4,5)))</f>
        <v/>
      </c>
      <c r="E525" s="209" t="str">
        <f ca="1">IF(A526="","",IF(INDIRECT("入力シート!H"&amp;(A527))="","",INDIRECT("入力シート!H"&amp;(A527))))</f>
        <v/>
      </c>
      <c r="F525" s="233" t="str">
        <f ca="1">IF(A526="","",IF(INDIRECT("入力シート!H"&amp;(A527))="","",INDIRECT("入力シート!H"&amp;(A527))))</f>
        <v/>
      </c>
      <c r="G525" s="207" t="str">
        <f ca="1">IF(A526="","",IF(INDIRECT("入力シート!I"&amp;(A527))="","",IF(INDIRECT("入力シート!I"&amp;(A527))&lt;43586,4,5)))</f>
        <v/>
      </c>
      <c r="H525" s="209" t="str">
        <f ca="1">IF(A526="","",IF(INDIRECT("入力シート!I"&amp;(A527))="","",INDIRECT("入力シート!I"&amp;(A527))))</f>
        <v/>
      </c>
      <c r="I525" s="212" t="str">
        <f ca="1">IF(A526="","",IF(INDIRECT("入力シート!I"&amp;(A527))="","",INDIRECT("入力シート!I"&amp;(A527))))</f>
        <v/>
      </c>
      <c r="J525" s="219" t="str">
        <f ca="1">IF(A526="","",IF(INDIRECT("入力シート!I"&amp;(A527))="","",INDIRECT("入力シート!I"&amp;(A527))))</f>
        <v/>
      </c>
      <c r="K525" s="222" t="str">
        <f t="shared" ref="K525" ca="1" si="89">IF(A526="","",IF(INDIRECT("入力シート!J"&amp;(A527))="","",INDIRECT("入力シート!J"&amp;(A527))))</f>
        <v/>
      </c>
      <c r="L525" s="225" t="str">
        <f ca="1">IF(A526="","",
IFERROR(IF(INDIRECT("入力シート!K"&amp;(A527))="","",
IF(INDIRECT("入力シート!K"&amp;(A527))&gt;159,"G",
IF(INDIRECT("入力シート!K"&amp;(A527))&gt;149,"F",
IF(INDIRECT("入力シート!K"&amp;(A527))&gt;139,"E",
IF(INDIRECT("入力シート!K"&amp;(A527))&gt;129,"D",
IF(INDIRECT("入力シート!K"&amp;(A527))&gt;119,"C",
IF(INDIRECT("入力シート!K"&amp;(A527))&gt;109,"B",
IF(INDIRECT("入力シート!K"&amp;(A527))&gt;99,"A",
"")))))))),""))</f>
        <v/>
      </c>
      <c r="M525" s="222" t="str">
        <f ca="1">IF(A526="","",
IFERROR(IF(INDIRECT("入力シート!K"&amp;(A527))="","",
IF(INDIRECT("入力シート!K"&amp;(A527))&gt;99,MOD(INDIRECT("入力シート!K"&amp;(A527)),10),INDIRECT("入力シート!K"&amp;(A527)))),""))</f>
        <v/>
      </c>
      <c r="N525" s="196" t="str">
        <f ca="1">IF(A526="","",IF(INDIRECT("入力シート!L"&amp;(A527))="","",INDIRECT("入力シート!L"&amp;(A527))))</f>
        <v/>
      </c>
      <c r="O525" s="207" t="str">
        <f ca="1">IF(A526="","",IF(INDIRECT("入力シート!M"&amp;(A527))="","",IF(INDIRECT("入力シート!M"&amp;(A527))&lt;43586,4,5)))</f>
        <v/>
      </c>
      <c r="P525" s="209" t="str">
        <f ca="1">IF(A526="","",IF(INDIRECT("入力シート!M"&amp;(A527))="","",INDIRECT("入力シート!M"&amp;(A527))))</f>
        <v/>
      </c>
      <c r="Q525" s="212" t="str">
        <f ca="1">IF(A526="","",IF(INDIRECT("入力シート!M"&amp;(A527))="","",INDIRECT("入力シート!M"&amp;(A527))))</f>
        <v/>
      </c>
      <c r="R525" s="215" t="str">
        <f ca="1">IF(A526="","",IF(INDIRECT("入力シート!N"&amp;(A527))="","",INDIRECT("入力シート!N"&amp;(A527))))</f>
        <v/>
      </c>
      <c r="S525" s="217" t="str">
        <f>IF(A526="","",IF(N525="","",SUM(N525,R525)))</f>
        <v/>
      </c>
      <c r="T525" s="196" t="str">
        <f ca="1">IF(A526="","",IF(N525="","",IF(INDIRECT("入力シート!O"&amp;(A527))="通常者",ROUNDDOWN(S525*10/1000,0),0)))</f>
        <v/>
      </c>
      <c r="U525" s="196" t="str">
        <f>IF(A526="","",IF(V525="","",IF(V525&gt;=1,"+",IF(V525=0," ","-"))))</f>
        <v/>
      </c>
      <c r="V525" s="199" t="str">
        <f>IF(A526="","",IF(AND(N527="",N525&gt;=1),T525,IF(N527="","",T525-T527)))</f>
        <v/>
      </c>
      <c r="W525" s="3">
        <v>1</v>
      </c>
      <c r="X525" s="12"/>
      <c r="Y525" s="3">
        <v>5</v>
      </c>
      <c r="Z525" s="8"/>
      <c r="AA525" s="8"/>
      <c r="AB525" s="8"/>
      <c r="AC525" s="3">
        <v>5</v>
      </c>
      <c r="AD525" s="69"/>
      <c r="AE525"/>
    </row>
    <row r="526" spans="1:31" s="1" customFormat="1" ht="12" customHeight="1" x14ac:dyDescent="0.15">
      <c r="A526" s="58" t="str">
        <f>A518</f>
        <v/>
      </c>
      <c r="B526" s="55"/>
      <c r="C526" s="229"/>
      <c r="D526" s="231"/>
      <c r="E526" s="210"/>
      <c r="F526" s="234"/>
      <c r="G526" s="207"/>
      <c r="H526" s="210"/>
      <c r="I526" s="213"/>
      <c r="J526" s="220"/>
      <c r="K526" s="223"/>
      <c r="L526" s="226"/>
      <c r="M526" s="223"/>
      <c r="N526" s="206"/>
      <c r="O526" s="207"/>
      <c r="P526" s="210"/>
      <c r="Q526" s="213"/>
      <c r="R526" s="216"/>
      <c r="S526" s="218"/>
      <c r="T526" s="197"/>
      <c r="U526" s="197"/>
      <c r="V526" s="200"/>
      <c r="W526" s="14">
        <v>2</v>
      </c>
      <c r="X526" s="13"/>
      <c r="Y526" s="13">
        <v>5</v>
      </c>
      <c r="Z526" s="13"/>
      <c r="AA526" s="13"/>
      <c r="AB526" s="13"/>
      <c r="AC526" s="15">
        <v>6</v>
      </c>
      <c r="AD526" s="9"/>
      <c r="AE526"/>
    </row>
    <row r="527" spans="1:31" s="1" customFormat="1" ht="12" customHeight="1" thickBot="1" x14ac:dyDescent="0.2">
      <c r="A527" s="58" t="str">
        <f>IF(A526="","",SUM(A525:A526))</f>
        <v/>
      </c>
      <c r="B527" s="55"/>
      <c r="C527" s="229"/>
      <c r="D527" s="231"/>
      <c r="E527" s="210"/>
      <c r="F527" s="234"/>
      <c r="G527" s="207"/>
      <c r="H527" s="210"/>
      <c r="I527" s="213"/>
      <c r="J527" s="220"/>
      <c r="K527" s="223"/>
      <c r="L527" s="226"/>
      <c r="M527" s="223"/>
      <c r="N527" s="197" t="str">
        <f ca="1">IF(A526="","",IF(INDIRECT("入力シート!P"&amp;(A527))="","",INDIRECT("入力シート!P"&amp;(A527))))</f>
        <v/>
      </c>
      <c r="O527" s="207"/>
      <c r="P527" s="210"/>
      <c r="Q527" s="213"/>
      <c r="R527" s="201" t="str">
        <f ca="1">IF(A526="","",IF(INDIRECT("入力シート!Q"&amp;(A527))="","",INDIRECT("入力シート!Q"&amp;(A527))))</f>
        <v/>
      </c>
      <c r="S527" s="203" t="str">
        <f>IF(A526="","",IF(N527="","",SUM(N527,R527)))</f>
        <v/>
      </c>
      <c r="T527" s="205" t="str">
        <f ca="1">IF(A526="","",IF(N527="","",IF(INDIRECT("入力シート!R"&amp;(A527))="通常者",ROUNDDOWN(S527*10/1000,0),0)))</f>
        <v/>
      </c>
      <c r="U527" s="197"/>
      <c r="V527" s="201"/>
      <c r="W527" s="14">
        <v>3</v>
      </c>
      <c r="X527" s="13"/>
      <c r="Y527" s="13">
        <v>5</v>
      </c>
      <c r="Z527" s="13"/>
      <c r="AA527" s="13"/>
      <c r="AB527" s="13"/>
      <c r="AC527" s="15">
        <v>7</v>
      </c>
      <c r="AD527" s="9"/>
      <c r="AE527"/>
    </row>
    <row r="528" spans="1:31" s="1" customFormat="1" ht="12" customHeight="1" x14ac:dyDescent="0.15">
      <c r="A528" s="58"/>
      <c r="B528" s="55"/>
      <c r="C528" s="230"/>
      <c r="D528" s="232"/>
      <c r="E528" s="211"/>
      <c r="F528" s="235"/>
      <c r="G528" s="208"/>
      <c r="H528" s="211"/>
      <c r="I528" s="214"/>
      <c r="J528" s="221"/>
      <c r="K528" s="224"/>
      <c r="L528" s="227"/>
      <c r="M528" s="224"/>
      <c r="N528" s="198"/>
      <c r="O528" s="208"/>
      <c r="P528" s="211"/>
      <c r="Q528" s="214"/>
      <c r="R528" s="202"/>
      <c r="S528" s="204"/>
      <c r="T528" s="198"/>
      <c r="U528" s="198"/>
      <c r="V528" s="202"/>
      <c r="W528" s="7">
        <v>4</v>
      </c>
      <c r="X528" s="10"/>
      <c r="Y528" s="6">
        <v>5</v>
      </c>
      <c r="Z528" s="68"/>
      <c r="AA528" s="68"/>
      <c r="AB528" s="68"/>
      <c r="AC528" s="6"/>
      <c r="AD528" s="70"/>
      <c r="AE528"/>
    </row>
    <row r="529" spans="1:31" s="1" customFormat="1" ht="12" customHeight="1" thickBot="1" x14ac:dyDescent="0.2">
      <c r="A529" s="58">
        <v>12</v>
      </c>
      <c r="B529" s="55"/>
      <c r="C529" s="228" t="s">
        <v>37</v>
      </c>
      <c r="D529" s="231" t="str">
        <f ca="1">IF(A530="","",IF(INDIRECT("入力シート!H"&amp;(A531))="","",IF(INDIRECT("入力シート!H"&amp;(A531))&lt;43586,4,5)))</f>
        <v/>
      </c>
      <c r="E529" s="209" t="str">
        <f ca="1">IF(A530="","",IF(INDIRECT("入力シート!H"&amp;(A531))="","",INDIRECT("入力シート!H"&amp;(A531))))</f>
        <v/>
      </c>
      <c r="F529" s="233" t="str">
        <f ca="1">IF(A530="","",IF(INDIRECT("入力シート!H"&amp;(A531))="","",INDIRECT("入力シート!H"&amp;(A531))))</f>
        <v/>
      </c>
      <c r="G529" s="207" t="str">
        <f ca="1">IF(A530="","",IF(INDIRECT("入力シート!I"&amp;(A531))="","",IF(INDIRECT("入力シート!I"&amp;(A531))&lt;43586,4,5)))</f>
        <v/>
      </c>
      <c r="H529" s="209" t="str">
        <f ca="1">IF(A530="","",IF(INDIRECT("入力シート!I"&amp;(A531))="","",INDIRECT("入力シート!I"&amp;(A531))))</f>
        <v/>
      </c>
      <c r="I529" s="212" t="str">
        <f ca="1">IF(A530="","",IF(INDIRECT("入力シート!I"&amp;(A531))="","",INDIRECT("入力シート!I"&amp;(A531))))</f>
        <v/>
      </c>
      <c r="J529" s="219" t="str">
        <f ca="1">IF(A530="","",IF(INDIRECT("入力シート!I"&amp;(A531))="","",INDIRECT("入力シート!I"&amp;(A531))))</f>
        <v/>
      </c>
      <c r="K529" s="222" t="str">
        <f t="shared" ref="K529" ca="1" si="90">IF(A530="","",IF(INDIRECT("入力シート!J"&amp;(A531))="","",INDIRECT("入力シート!J"&amp;(A531))))</f>
        <v/>
      </c>
      <c r="L529" s="225" t="str">
        <f ca="1">IF(A530="","",
IFERROR(IF(INDIRECT("入力シート!K"&amp;(A531))="","",
IF(INDIRECT("入力シート!K"&amp;(A531))&gt;159,"G",
IF(INDIRECT("入力シート!K"&amp;(A531))&gt;149,"F",
IF(INDIRECT("入力シート!K"&amp;(A531))&gt;139,"E",
IF(INDIRECT("入力シート!K"&amp;(A531))&gt;129,"D",
IF(INDIRECT("入力シート!K"&amp;(A531))&gt;119,"C",
IF(INDIRECT("入力シート!K"&amp;(A531))&gt;109,"B",
IF(INDIRECT("入力シート!K"&amp;(A531))&gt;99,"A",
"")))))))),""))</f>
        <v/>
      </c>
      <c r="M529" s="222" t="str">
        <f ca="1">IF(A530="","",
IFERROR(IF(INDIRECT("入力シート!K"&amp;(A531))="","",
IF(INDIRECT("入力シート!K"&amp;(A531))&gt;99,MOD(INDIRECT("入力シート!K"&amp;(A531)),10),INDIRECT("入力シート!K"&amp;(A531)))),""))</f>
        <v/>
      </c>
      <c r="N529" s="196" t="str">
        <f ca="1">IF(A530="","",IF(INDIRECT("入力シート!L"&amp;(A531))="","",INDIRECT("入力シート!L"&amp;(A531))))</f>
        <v/>
      </c>
      <c r="O529" s="207" t="str">
        <f ca="1">IF(A530="","",IF(INDIRECT("入力シート!M"&amp;(A531))="","",IF(INDIRECT("入力シート!M"&amp;(A531))&lt;43586,4,5)))</f>
        <v/>
      </c>
      <c r="P529" s="209" t="str">
        <f ca="1">IF(A530="","",IF(INDIRECT("入力シート!M"&amp;(A531))="","",INDIRECT("入力シート!M"&amp;(A531))))</f>
        <v/>
      </c>
      <c r="Q529" s="212" t="str">
        <f ca="1">IF(A530="","",IF(INDIRECT("入力シート!M"&amp;(A531))="","",INDIRECT("入力シート!M"&amp;(A531))))</f>
        <v/>
      </c>
      <c r="R529" s="215" t="str">
        <f ca="1">IF(A530="","",IF(INDIRECT("入力シート!N"&amp;(A531))="","",INDIRECT("入力シート!N"&amp;(A531))))</f>
        <v/>
      </c>
      <c r="S529" s="217" t="str">
        <f>IF(A530="","",IF(N529="","",SUM(N529,R529)))</f>
        <v/>
      </c>
      <c r="T529" s="196" t="str">
        <f ca="1">IF(A530="","",IF(N529="","",IF(INDIRECT("入力シート!O"&amp;(A531))="通常者",ROUNDDOWN(S529*10/1000,0),0)))</f>
        <v/>
      </c>
      <c r="U529" s="196" t="str">
        <f>IF(A530="","",IF(V529="","",IF(V529&gt;=1,"+",IF(V529=0," ","-"))))</f>
        <v/>
      </c>
      <c r="V529" s="199" t="str">
        <f>IF(A530="","",IF(AND(N531="",N529&gt;=1),T529,IF(N531="","",T529-T531)))</f>
        <v/>
      </c>
      <c r="W529" s="3">
        <v>1</v>
      </c>
      <c r="X529" s="12"/>
      <c r="Y529" s="3">
        <v>5</v>
      </c>
      <c r="Z529" s="8"/>
      <c r="AA529" s="8"/>
      <c r="AB529" s="8"/>
      <c r="AC529" s="3">
        <v>5</v>
      </c>
      <c r="AD529" s="69"/>
      <c r="AE529"/>
    </row>
    <row r="530" spans="1:31" s="1" customFormat="1" ht="12" customHeight="1" x14ac:dyDescent="0.15">
      <c r="A530" s="58" t="str">
        <f>A518</f>
        <v/>
      </c>
      <c r="B530" s="55"/>
      <c r="C530" s="229"/>
      <c r="D530" s="231"/>
      <c r="E530" s="210"/>
      <c r="F530" s="234"/>
      <c r="G530" s="207"/>
      <c r="H530" s="210"/>
      <c r="I530" s="213"/>
      <c r="J530" s="220"/>
      <c r="K530" s="223"/>
      <c r="L530" s="226"/>
      <c r="M530" s="223"/>
      <c r="N530" s="206"/>
      <c r="O530" s="207"/>
      <c r="P530" s="210"/>
      <c r="Q530" s="213"/>
      <c r="R530" s="216"/>
      <c r="S530" s="218"/>
      <c r="T530" s="197"/>
      <c r="U530" s="197"/>
      <c r="V530" s="200"/>
      <c r="W530" s="14">
        <v>2</v>
      </c>
      <c r="X530" s="13"/>
      <c r="Y530" s="13">
        <v>5</v>
      </c>
      <c r="Z530" s="13"/>
      <c r="AA530" s="13"/>
      <c r="AB530" s="13"/>
      <c r="AC530" s="15">
        <v>6</v>
      </c>
      <c r="AD530" s="9"/>
      <c r="AE530"/>
    </row>
    <row r="531" spans="1:31" s="1" customFormat="1" ht="12" customHeight="1" thickBot="1" x14ac:dyDescent="0.2">
      <c r="A531" s="58" t="str">
        <f>IF(A530="","",SUM(A529:A530))</f>
        <v/>
      </c>
      <c r="B531" s="55"/>
      <c r="C531" s="229"/>
      <c r="D531" s="231"/>
      <c r="E531" s="210"/>
      <c r="F531" s="234"/>
      <c r="G531" s="207"/>
      <c r="H531" s="210"/>
      <c r="I531" s="213"/>
      <c r="J531" s="220"/>
      <c r="K531" s="223"/>
      <c r="L531" s="226"/>
      <c r="M531" s="223"/>
      <c r="N531" s="197" t="str">
        <f ca="1">IF(A530="","",IF(INDIRECT("入力シート!P"&amp;(A531))="","",INDIRECT("入力シート!P"&amp;(A531))))</f>
        <v/>
      </c>
      <c r="O531" s="207"/>
      <c r="P531" s="210"/>
      <c r="Q531" s="213"/>
      <c r="R531" s="201" t="str">
        <f ca="1">IF(A530="","",IF(INDIRECT("入力シート!Q"&amp;(A531))="","",INDIRECT("入力シート!Q"&amp;(A531))))</f>
        <v/>
      </c>
      <c r="S531" s="203" t="str">
        <f>IF(A530="","",IF(N531="","",SUM(N531,R531)))</f>
        <v/>
      </c>
      <c r="T531" s="205" t="str">
        <f ca="1">IF(A530="","",IF(N531="","",IF(INDIRECT("入力シート!R"&amp;(A531))="通常者",ROUNDDOWN(S531*10/1000,0),0)))</f>
        <v/>
      </c>
      <c r="U531" s="197"/>
      <c r="V531" s="201"/>
      <c r="W531" s="14">
        <v>3</v>
      </c>
      <c r="X531" s="13"/>
      <c r="Y531" s="13">
        <v>5</v>
      </c>
      <c r="Z531" s="13"/>
      <c r="AA531" s="13"/>
      <c r="AB531" s="13"/>
      <c r="AC531" s="15">
        <v>7</v>
      </c>
      <c r="AD531" s="9"/>
      <c r="AE531"/>
    </row>
    <row r="532" spans="1:31" s="1" customFormat="1" ht="12" customHeight="1" x14ac:dyDescent="0.15">
      <c r="A532" s="58"/>
      <c r="B532" s="55"/>
      <c r="C532" s="230"/>
      <c r="D532" s="232"/>
      <c r="E532" s="211"/>
      <c r="F532" s="235"/>
      <c r="G532" s="208"/>
      <c r="H532" s="211"/>
      <c r="I532" s="214"/>
      <c r="J532" s="221"/>
      <c r="K532" s="224"/>
      <c r="L532" s="227"/>
      <c r="M532" s="224"/>
      <c r="N532" s="198"/>
      <c r="O532" s="208"/>
      <c r="P532" s="211"/>
      <c r="Q532" s="214"/>
      <c r="R532" s="202"/>
      <c r="S532" s="204"/>
      <c r="T532" s="198"/>
      <c r="U532" s="198"/>
      <c r="V532" s="202"/>
      <c r="W532" s="7">
        <v>4</v>
      </c>
      <c r="X532" s="10"/>
      <c r="Y532" s="6">
        <v>5</v>
      </c>
      <c r="Z532" s="68"/>
      <c r="AA532" s="68"/>
      <c r="AB532" s="68"/>
      <c r="AC532" s="6"/>
      <c r="AD532" s="70"/>
      <c r="AE532"/>
    </row>
    <row r="533" spans="1:31" s="1" customFormat="1" ht="12" customHeight="1" thickBot="1" x14ac:dyDescent="0.2">
      <c r="A533" s="58">
        <v>13</v>
      </c>
      <c r="B533" s="55"/>
      <c r="C533" s="228" t="s">
        <v>38</v>
      </c>
      <c r="D533" s="231" t="str">
        <f ca="1">IF(A534="","",IF(INDIRECT("入力シート!H"&amp;(A535))="","",IF(INDIRECT("入力シート!H"&amp;(A535))&lt;43586,4,5)))</f>
        <v/>
      </c>
      <c r="E533" s="209" t="str">
        <f ca="1">IF(A534="","",IF(INDIRECT("入力シート!H"&amp;(A535))="","",INDIRECT("入力シート!H"&amp;(A535))))</f>
        <v/>
      </c>
      <c r="F533" s="233" t="str">
        <f ca="1">IF(A534="","",IF(INDIRECT("入力シート!H"&amp;(A535))="","",INDIRECT("入力シート!H"&amp;(A535))))</f>
        <v/>
      </c>
      <c r="G533" s="207" t="str">
        <f ca="1">IF(A534="","",IF(INDIRECT("入力シート!I"&amp;(A535))="","",IF(INDIRECT("入力シート!I"&amp;(A535))&lt;43586,4,5)))</f>
        <v/>
      </c>
      <c r="H533" s="209" t="str">
        <f ca="1">IF(A534="","",IF(INDIRECT("入力シート!I"&amp;(A535))="","",INDIRECT("入力シート!I"&amp;(A535))))</f>
        <v/>
      </c>
      <c r="I533" s="212" t="str">
        <f ca="1">IF(A534="","",IF(INDIRECT("入力シート!I"&amp;(A535))="","",INDIRECT("入力シート!I"&amp;(A535))))</f>
        <v/>
      </c>
      <c r="J533" s="219" t="str">
        <f ca="1">IF(A534="","",IF(INDIRECT("入力シート!I"&amp;(A535))="","",INDIRECT("入力シート!I"&amp;(A535))))</f>
        <v/>
      </c>
      <c r="K533" s="222" t="str">
        <f t="shared" ref="K533" ca="1" si="91">IF(A534="","",IF(INDIRECT("入力シート!J"&amp;(A535))="","",INDIRECT("入力シート!J"&amp;(A535))))</f>
        <v/>
      </c>
      <c r="L533" s="225" t="str">
        <f ca="1">IF(A534="","",
IFERROR(IF(INDIRECT("入力シート!K"&amp;(A535))="","",
IF(INDIRECT("入力シート!K"&amp;(A535))&gt;159,"G",
IF(INDIRECT("入力シート!K"&amp;(A535))&gt;149,"F",
IF(INDIRECT("入力シート!K"&amp;(A535))&gt;139,"E",
IF(INDIRECT("入力シート!K"&amp;(A535))&gt;129,"D",
IF(INDIRECT("入力シート!K"&amp;(A535))&gt;119,"C",
IF(INDIRECT("入力シート!K"&amp;(A535))&gt;109,"B",
IF(INDIRECT("入力シート!K"&amp;(A535))&gt;99,"A",
"")))))))),""))</f>
        <v/>
      </c>
      <c r="M533" s="222" t="str">
        <f ca="1">IF(A534="","",
IFERROR(IF(INDIRECT("入力シート!K"&amp;(A535))="","",
IF(INDIRECT("入力シート!K"&amp;(A535))&gt;99,MOD(INDIRECT("入力シート!K"&amp;(A535)),10),INDIRECT("入力シート!K"&amp;(A535)))),""))</f>
        <v/>
      </c>
      <c r="N533" s="196" t="str">
        <f ca="1">IF(A534="","",IF(INDIRECT("入力シート!L"&amp;(A535))="","",INDIRECT("入力シート!L"&amp;(A535))))</f>
        <v/>
      </c>
      <c r="O533" s="207" t="str">
        <f ca="1">IF(A534="","",IF(INDIRECT("入力シート!M"&amp;(A535))="","",IF(INDIRECT("入力シート!M"&amp;(A535))&lt;43586,4,5)))</f>
        <v/>
      </c>
      <c r="P533" s="209" t="str">
        <f ca="1">IF(A534="","",IF(INDIRECT("入力シート!M"&amp;(A535))="","",INDIRECT("入力シート!M"&amp;(A535))))</f>
        <v/>
      </c>
      <c r="Q533" s="212" t="str">
        <f ca="1">IF(A534="","",IF(INDIRECT("入力シート!M"&amp;(A535))="","",INDIRECT("入力シート!M"&amp;(A535))))</f>
        <v/>
      </c>
      <c r="R533" s="215" t="str">
        <f ca="1">IF(A534="","",IF(INDIRECT("入力シート!N"&amp;(A535))="","",INDIRECT("入力シート!N"&amp;(A535))))</f>
        <v/>
      </c>
      <c r="S533" s="217" t="str">
        <f>IF(A534="","",IF(N533="","",SUM(N533,R533)))</f>
        <v/>
      </c>
      <c r="T533" s="196" t="str">
        <f ca="1">IF(A534="","",IF(N533="","",IF(INDIRECT("入力シート!O"&amp;(A535))="通常者",ROUNDDOWN(S533*10/1000,0),0)))</f>
        <v/>
      </c>
      <c r="U533" s="196" t="str">
        <f>IF(A534="","",IF(V533="","",IF(V533&gt;=1,"+",IF(V533=0," ","-"))))</f>
        <v/>
      </c>
      <c r="V533" s="199" t="str">
        <f>IF(A534="","",IF(AND(N535="",N533&gt;=1),T533,IF(N535="","",T533-T535)))</f>
        <v/>
      </c>
      <c r="W533" s="65">
        <v>1</v>
      </c>
      <c r="X533" s="12"/>
      <c r="Y533" s="65">
        <v>5</v>
      </c>
      <c r="Z533" s="8"/>
      <c r="AA533" s="8"/>
      <c r="AB533" s="8"/>
      <c r="AC533" s="65">
        <v>5</v>
      </c>
      <c r="AD533" s="16"/>
      <c r="AE533"/>
    </row>
    <row r="534" spans="1:31" s="1" customFormat="1" ht="12" customHeight="1" x14ac:dyDescent="0.15">
      <c r="A534" s="58" t="str">
        <f>A518</f>
        <v/>
      </c>
      <c r="B534" s="55"/>
      <c r="C534" s="229"/>
      <c r="D534" s="231"/>
      <c r="E534" s="210"/>
      <c r="F534" s="234"/>
      <c r="G534" s="207"/>
      <c r="H534" s="210"/>
      <c r="I534" s="213"/>
      <c r="J534" s="220"/>
      <c r="K534" s="223"/>
      <c r="L534" s="226"/>
      <c r="M534" s="223"/>
      <c r="N534" s="206"/>
      <c r="O534" s="207"/>
      <c r="P534" s="210"/>
      <c r="Q534" s="213"/>
      <c r="R534" s="216"/>
      <c r="S534" s="218"/>
      <c r="T534" s="197"/>
      <c r="U534" s="197"/>
      <c r="V534" s="200"/>
      <c r="W534" s="14">
        <v>2</v>
      </c>
      <c r="X534" s="13"/>
      <c r="Y534" s="13">
        <v>5</v>
      </c>
      <c r="Z534" s="13"/>
      <c r="AA534" s="13"/>
      <c r="AB534" s="13"/>
      <c r="AC534" s="15">
        <v>6</v>
      </c>
      <c r="AD534" s="9"/>
      <c r="AE534"/>
    </row>
    <row r="535" spans="1:31" s="1" customFormat="1" ht="12" customHeight="1" thickBot="1" x14ac:dyDescent="0.2">
      <c r="A535" s="58" t="str">
        <f>IF(A534="","",SUM(A533:A534))</f>
        <v/>
      </c>
      <c r="B535" s="55"/>
      <c r="C535" s="229"/>
      <c r="D535" s="231"/>
      <c r="E535" s="210"/>
      <c r="F535" s="234"/>
      <c r="G535" s="207"/>
      <c r="H535" s="210"/>
      <c r="I535" s="213"/>
      <c r="J535" s="220"/>
      <c r="K535" s="223"/>
      <c r="L535" s="226"/>
      <c r="M535" s="223"/>
      <c r="N535" s="197" t="str">
        <f ca="1">IF(A534="","",IF(INDIRECT("入力シート!P"&amp;(A535))="","",INDIRECT("入力シート!P"&amp;(A535))))</f>
        <v/>
      </c>
      <c r="O535" s="207"/>
      <c r="P535" s="210"/>
      <c r="Q535" s="213"/>
      <c r="R535" s="201" t="str">
        <f ca="1">IF(A534="","",IF(INDIRECT("入力シート!Q"&amp;(A535))="","",INDIRECT("入力シート!Q"&amp;(A535))))</f>
        <v/>
      </c>
      <c r="S535" s="203" t="str">
        <f>IF(A534="","",IF(N535="","",SUM(N535,R535)))</f>
        <v/>
      </c>
      <c r="T535" s="205" t="str">
        <f ca="1">IF(A534="","",IF(N535="","",IF(INDIRECT("入力シート!R"&amp;(A535))="通常者",ROUNDDOWN(S535*10/1000,0),0)))</f>
        <v/>
      </c>
      <c r="U535" s="197"/>
      <c r="V535" s="201"/>
      <c r="W535" s="14">
        <v>3</v>
      </c>
      <c r="X535" s="13"/>
      <c r="Y535" s="13">
        <v>5</v>
      </c>
      <c r="Z535" s="13"/>
      <c r="AA535" s="13"/>
      <c r="AB535" s="13"/>
      <c r="AC535" s="15">
        <v>7</v>
      </c>
      <c r="AD535" s="9"/>
      <c r="AE535"/>
    </row>
    <row r="536" spans="1:31" s="1" customFormat="1" ht="12" customHeight="1" x14ac:dyDescent="0.15">
      <c r="A536" s="58"/>
      <c r="B536" s="55"/>
      <c r="C536" s="229"/>
      <c r="D536" s="232"/>
      <c r="E536" s="211"/>
      <c r="F536" s="235"/>
      <c r="G536" s="208"/>
      <c r="H536" s="211"/>
      <c r="I536" s="214"/>
      <c r="J536" s="221"/>
      <c r="K536" s="224"/>
      <c r="L536" s="227"/>
      <c r="M536" s="224"/>
      <c r="N536" s="198"/>
      <c r="O536" s="208"/>
      <c r="P536" s="211"/>
      <c r="Q536" s="214"/>
      <c r="R536" s="202"/>
      <c r="S536" s="204"/>
      <c r="T536" s="198"/>
      <c r="U536" s="198"/>
      <c r="V536" s="202"/>
      <c r="W536" s="32">
        <v>4</v>
      </c>
      <c r="X536" s="33"/>
      <c r="Y536" s="31">
        <v>5</v>
      </c>
      <c r="Z536" s="67"/>
      <c r="AA536" s="67"/>
      <c r="AB536" s="67"/>
      <c r="AC536" s="31"/>
      <c r="AD536" s="69"/>
      <c r="AE536"/>
    </row>
    <row r="537" spans="1:31" s="1" customFormat="1" ht="12" customHeight="1" thickBot="1" x14ac:dyDescent="0.2">
      <c r="A537" s="58">
        <v>14</v>
      </c>
      <c r="B537" s="55"/>
      <c r="C537" s="228" t="s">
        <v>39</v>
      </c>
      <c r="D537" s="231" t="str">
        <f ca="1">IF(A538="","",IF(INDIRECT("入力シート!H"&amp;(A539))="","",IF(INDIRECT("入力シート!H"&amp;(A539))&lt;43586,4,5)))</f>
        <v/>
      </c>
      <c r="E537" s="209" t="str">
        <f ca="1">IF(A538="","",IF(INDIRECT("入力シート!H"&amp;(A539))="","",INDIRECT("入力シート!H"&amp;(A539))))</f>
        <v/>
      </c>
      <c r="F537" s="233" t="str">
        <f ca="1">IF(A538="","",IF(INDIRECT("入力シート!H"&amp;(A539))="","",INDIRECT("入力シート!H"&amp;(A539))))</f>
        <v/>
      </c>
      <c r="G537" s="207" t="str">
        <f ca="1">IF(A538="","",IF(INDIRECT("入力シート!I"&amp;(A539))="","",IF(INDIRECT("入力シート!I"&amp;(A539))&lt;43586,4,5)))</f>
        <v/>
      </c>
      <c r="H537" s="209" t="str">
        <f ca="1">IF(A538="","",IF(INDIRECT("入力シート!I"&amp;(A539))="","",INDIRECT("入力シート!I"&amp;(A539))))</f>
        <v/>
      </c>
      <c r="I537" s="212" t="str">
        <f ca="1">IF(A538="","",IF(INDIRECT("入力シート!I"&amp;(A539))="","",INDIRECT("入力シート!I"&amp;(A539))))</f>
        <v/>
      </c>
      <c r="J537" s="219" t="str">
        <f ca="1">IF(A538="","",IF(INDIRECT("入力シート!I"&amp;(A539))="","",INDIRECT("入力シート!I"&amp;(A539))))</f>
        <v/>
      </c>
      <c r="K537" s="222" t="str">
        <f t="shared" ref="K537" ca="1" si="92">IF(A538="","",IF(INDIRECT("入力シート!J"&amp;(A539))="","",INDIRECT("入力シート!J"&amp;(A539))))</f>
        <v/>
      </c>
      <c r="L537" s="225" t="str">
        <f ca="1">IF(A538="","",
IFERROR(IF(INDIRECT("入力シート!K"&amp;(A539))="","",
IF(INDIRECT("入力シート!K"&amp;(A539))&gt;159,"G",
IF(INDIRECT("入力シート!K"&amp;(A539))&gt;149,"F",
IF(INDIRECT("入力シート!K"&amp;(A539))&gt;139,"E",
IF(INDIRECT("入力シート!K"&amp;(A539))&gt;129,"D",
IF(INDIRECT("入力シート!K"&amp;(A539))&gt;119,"C",
IF(INDIRECT("入力シート!K"&amp;(A539))&gt;109,"B",
IF(INDIRECT("入力シート!K"&amp;(A539))&gt;99,"A",
"")))))))),""))</f>
        <v/>
      </c>
      <c r="M537" s="222" t="str">
        <f ca="1">IF(A538="","",
IFERROR(IF(INDIRECT("入力シート!K"&amp;(A539))="","",
IF(INDIRECT("入力シート!K"&amp;(A539))&gt;99,MOD(INDIRECT("入力シート!K"&amp;(A539)),10),INDIRECT("入力シート!K"&amp;(A539)))),""))</f>
        <v/>
      </c>
      <c r="N537" s="196" t="str">
        <f ca="1">IF(A538="","",IF(INDIRECT("入力シート!L"&amp;(A539))="","",INDIRECT("入力シート!L"&amp;(A539))))</f>
        <v/>
      </c>
      <c r="O537" s="207" t="str">
        <f ca="1">IF(A538="","",IF(INDIRECT("入力シート!M"&amp;(A539))="","",IF(INDIRECT("入力シート!M"&amp;(A539))&lt;43586,4,5)))</f>
        <v/>
      </c>
      <c r="P537" s="209" t="str">
        <f ca="1">IF(A538="","",IF(INDIRECT("入力シート!M"&amp;(A539))="","",INDIRECT("入力シート!M"&amp;(A539))))</f>
        <v/>
      </c>
      <c r="Q537" s="212" t="str">
        <f ca="1">IF(A538="","",IF(INDIRECT("入力シート!M"&amp;(A539))="","",INDIRECT("入力シート!M"&amp;(A539))))</f>
        <v/>
      </c>
      <c r="R537" s="215" t="str">
        <f ca="1">IF(A538="","",IF(INDIRECT("入力シート!N"&amp;(A539))="","",INDIRECT("入力シート!N"&amp;(A539))))</f>
        <v/>
      </c>
      <c r="S537" s="217" t="str">
        <f>IF(A538="","",IF(N537="","",SUM(N537,R537)))</f>
        <v/>
      </c>
      <c r="T537" s="196" t="str">
        <f ca="1">IF(A538="","",IF(N537="","",IF(INDIRECT("入力シート!O"&amp;(A539))="通常者",ROUNDDOWN(S537*10/1000,0),0)))</f>
        <v/>
      </c>
      <c r="U537" s="196" t="str">
        <f>IF(A538="","",IF(V537="","",IF(V537&gt;=1,"+",IF(V537=0," ","-"))))</f>
        <v/>
      </c>
      <c r="V537" s="199" t="str">
        <f>IF(A538="","",IF(AND(N539="",N537&gt;=1),T537,IF(N539="","",T537-T539)))</f>
        <v/>
      </c>
      <c r="W537" s="65">
        <v>1</v>
      </c>
      <c r="X537" s="12"/>
      <c r="Y537" s="65">
        <v>5</v>
      </c>
      <c r="Z537" s="8"/>
      <c r="AA537" s="8"/>
      <c r="AB537" s="8"/>
      <c r="AC537" s="65">
        <v>5</v>
      </c>
      <c r="AD537" s="16"/>
      <c r="AE537"/>
    </row>
    <row r="538" spans="1:31" s="1" customFormat="1" ht="12" customHeight="1" x14ac:dyDescent="0.15">
      <c r="A538" s="58" t="str">
        <f>A518</f>
        <v/>
      </c>
      <c r="B538" s="55"/>
      <c r="C538" s="229"/>
      <c r="D538" s="231"/>
      <c r="E538" s="210"/>
      <c r="F538" s="234"/>
      <c r="G538" s="207"/>
      <c r="H538" s="210"/>
      <c r="I538" s="213"/>
      <c r="J538" s="220"/>
      <c r="K538" s="223"/>
      <c r="L538" s="226"/>
      <c r="M538" s="223"/>
      <c r="N538" s="206"/>
      <c r="O538" s="207"/>
      <c r="P538" s="210"/>
      <c r="Q538" s="213"/>
      <c r="R538" s="216"/>
      <c r="S538" s="218"/>
      <c r="T538" s="197"/>
      <c r="U538" s="197"/>
      <c r="V538" s="200"/>
      <c r="W538" s="14">
        <v>2</v>
      </c>
      <c r="X538" s="13"/>
      <c r="Y538" s="13">
        <v>5</v>
      </c>
      <c r="Z538" s="13"/>
      <c r="AA538" s="13"/>
      <c r="AB538" s="13"/>
      <c r="AC538" s="15">
        <v>6</v>
      </c>
      <c r="AD538" s="9"/>
      <c r="AE538"/>
    </row>
    <row r="539" spans="1:31" s="1" customFormat="1" ht="12" customHeight="1" thickBot="1" x14ac:dyDescent="0.2">
      <c r="A539" s="58" t="str">
        <f>IF(A538="","",SUM(A537:A538))</f>
        <v/>
      </c>
      <c r="B539" s="55"/>
      <c r="C539" s="229"/>
      <c r="D539" s="231"/>
      <c r="E539" s="210"/>
      <c r="F539" s="234"/>
      <c r="G539" s="207"/>
      <c r="H539" s="210"/>
      <c r="I539" s="213"/>
      <c r="J539" s="220"/>
      <c r="K539" s="223"/>
      <c r="L539" s="226"/>
      <c r="M539" s="223"/>
      <c r="N539" s="197" t="str">
        <f ca="1">IF(A538="","",IF(INDIRECT("入力シート!P"&amp;(A539))="","",INDIRECT("入力シート!P"&amp;(A539))))</f>
        <v/>
      </c>
      <c r="O539" s="207"/>
      <c r="P539" s="210"/>
      <c r="Q539" s="213"/>
      <c r="R539" s="201" t="str">
        <f ca="1">IF(A538="","",IF(INDIRECT("入力シート!Q"&amp;(A539))="","",INDIRECT("入力シート!Q"&amp;(A539))))</f>
        <v/>
      </c>
      <c r="S539" s="203" t="str">
        <f>IF(A538="","",IF(N539="","",SUM(N539,R539)))</f>
        <v/>
      </c>
      <c r="T539" s="205" t="str">
        <f ca="1">IF(A538="","",IF(N539="","",IF(INDIRECT("入力シート!R"&amp;(A539))="通常者",ROUNDDOWN(S539*10/1000,0),0)))</f>
        <v/>
      </c>
      <c r="U539" s="197"/>
      <c r="V539" s="201"/>
      <c r="W539" s="14">
        <v>3</v>
      </c>
      <c r="X539" s="13"/>
      <c r="Y539" s="13">
        <v>5</v>
      </c>
      <c r="Z539" s="13"/>
      <c r="AA539" s="13"/>
      <c r="AB539" s="13"/>
      <c r="AC539" s="15">
        <v>7</v>
      </c>
      <c r="AD539" s="9"/>
      <c r="AE539"/>
    </row>
    <row r="540" spans="1:31" s="1" customFormat="1" ht="12" customHeight="1" x14ac:dyDescent="0.15">
      <c r="A540" s="58"/>
      <c r="B540" s="55"/>
      <c r="C540" s="230"/>
      <c r="D540" s="232"/>
      <c r="E540" s="211"/>
      <c r="F540" s="235"/>
      <c r="G540" s="208"/>
      <c r="H540" s="211"/>
      <c r="I540" s="214"/>
      <c r="J540" s="221"/>
      <c r="K540" s="224"/>
      <c r="L540" s="227"/>
      <c r="M540" s="224"/>
      <c r="N540" s="198"/>
      <c r="O540" s="208"/>
      <c r="P540" s="211"/>
      <c r="Q540" s="214"/>
      <c r="R540" s="202"/>
      <c r="S540" s="204"/>
      <c r="T540" s="198"/>
      <c r="U540" s="198"/>
      <c r="V540" s="202"/>
      <c r="W540" s="7">
        <v>4</v>
      </c>
      <c r="X540" s="10"/>
      <c r="Y540" s="6">
        <v>5</v>
      </c>
      <c r="Z540" s="68"/>
      <c r="AA540" s="68"/>
      <c r="AB540" s="68"/>
      <c r="AC540" s="6"/>
      <c r="AD540" s="70"/>
      <c r="AE540"/>
    </row>
    <row r="541" spans="1:31" s="1" customFormat="1" ht="12" customHeight="1" thickBot="1" x14ac:dyDescent="0.2">
      <c r="A541" s="58">
        <v>15</v>
      </c>
      <c r="B541" s="55"/>
      <c r="C541" s="228" t="s">
        <v>46</v>
      </c>
      <c r="D541" s="231" t="str">
        <f ca="1">IF(A542="","",IF(INDIRECT("入力シート!H"&amp;(A543))="","",IF(INDIRECT("入力シート!H"&amp;(A543))&lt;43586,4,5)))</f>
        <v/>
      </c>
      <c r="E541" s="209" t="str">
        <f ca="1">IF(A542="","",IF(INDIRECT("入力シート!H"&amp;(A543))="","",INDIRECT("入力シート!H"&amp;(A543))))</f>
        <v/>
      </c>
      <c r="F541" s="233" t="str">
        <f ca="1">IF(A542="","",IF(INDIRECT("入力シート!H"&amp;(A543))="","",INDIRECT("入力シート!H"&amp;(A543))))</f>
        <v/>
      </c>
      <c r="G541" s="207" t="str">
        <f ca="1">IF(A542="","",IF(INDIRECT("入力シート!I"&amp;(A543))="","",IF(INDIRECT("入力シート!I"&amp;(A543))&lt;43586,4,5)))</f>
        <v/>
      </c>
      <c r="H541" s="209" t="str">
        <f ca="1">IF(A542="","",IF(INDIRECT("入力シート!I"&amp;(A543))="","",INDIRECT("入力シート!I"&amp;(A543))))</f>
        <v/>
      </c>
      <c r="I541" s="212" t="str">
        <f ca="1">IF(A542="","",IF(INDIRECT("入力シート!I"&amp;(A543))="","",INDIRECT("入力シート!I"&amp;(A543))))</f>
        <v/>
      </c>
      <c r="J541" s="219" t="str">
        <f ca="1">IF(A542="","",IF(INDIRECT("入力シート!I"&amp;(A543))="","",INDIRECT("入力シート!I"&amp;(A543))))</f>
        <v/>
      </c>
      <c r="K541" s="222" t="str">
        <f t="shared" ref="K541" ca="1" si="93">IF(A542="","",IF(INDIRECT("入力シート!J"&amp;(A543))="","",INDIRECT("入力シート!J"&amp;(A543))))</f>
        <v/>
      </c>
      <c r="L541" s="225" t="str">
        <f ca="1">IF(A542="","",
IFERROR(IF(INDIRECT("入力シート!K"&amp;(A543))="","",
IF(INDIRECT("入力シート!K"&amp;(A543))&gt;159,"G",
IF(INDIRECT("入力シート!K"&amp;(A543))&gt;149,"F",
IF(INDIRECT("入力シート!K"&amp;(A543))&gt;139,"E",
IF(INDIRECT("入力シート!K"&amp;(A543))&gt;129,"D",
IF(INDIRECT("入力シート!K"&amp;(A543))&gt;119,"C",
IF(INDIRECT("入力シート!K"&amp;(A543))&gt;109,"B",
IF(INDIRECT("入力シート!K"&amp;(A543))&gt;99,"A",
"")))))))),""))</f>
        <v/>
      </c>
      <c r="M541" s="222" t="str">
        <f ca="1">IF(A542="","",
IFERROR(IF(INDIRECT("入力シート!K"&amp;(A543))="","",
IF(INDIRECT("入力シート!K"&amp;(A543))&gt;99,MOD(INDIRECT("入力シート!K"&amp;(A543)),10),INDIRECT("入力シート!K"&amp;(A543)))),""))</f>
        <v/>
      </c>
      <c r="N541" s="196" t="str">
        <f ca="1">IF(A542="","",IF(INDIRECT("入力シート!L"&amp;(A543))="","",INDIRECT("入力シート!L"&amp;(A543))))</f>
        <v/>
      </c>
      <c r="O541" s="207" t="str">
        <f ca="1">IF(A542="","",IF(INDIRECT("入力シート!M"&amp;(A543))="","",IF(INDIRECT("入力シート!M"&amp;(A543))&lt;43586,4,5)))</f>
        <v/>
      </c>
      <c r="P541" s="209" t="str">
        <f ca="1">IF(A542="","",IF(INDIRECT("入力シート!M"&amp;(A543))="","",INDIRECT("入力シート!M"&amp;(A543))))</f>
        <v/>
      </c>
      <c r="Q541" s="212" t="str">
        <f ca="1">IF(A542="","",IF(INDIRECT("入力シート!M"&amp;(A543))="","",INDIRECT("入力シート!M"&amp;(A543))))</f>
        <v/>
      </c>
      <c r="R541" s="215" t="str">
        <f ca="1">IF(A542="","",IF(INDIRECT("入力シート!N"&amp;(A543))="","",INDIRECT("入力シート!N"&amp;(A543))))</f>
        <v/>
      </c>
      <c r="S541" s="217" t="str">
        <f>IF(A542="","",IF(N541="","",SUM(N541,R541)))</f>
        <v/>
      </c>
      <c r="T541" s="196" t="str">
        <f ca="1">IF(A542="","",IF(N541="","",IF(INDIRECT("入力シート!O"&amp;(A543))="通常者",ROUNDDOWN(S541*10/1000,0),0)))</f>
        <v/>
      </c>
      <c r="U541" s="196" t="str">
        <f>IF(A542="","",IF(V541="","",IF(V541&gt;=1,"+",IF(V541=0," ","-"))))</f>
        <v/>
      </c>
      <c r="V541" s="199" t="str">
        <f>IF(A542="","",IF(AND(N543="",N541&gt;=1),T541,IF(N543="","",T541-T543)))</f>
        <v/>
      </c>
      <c r="W541" s="3">
        <v>1</v>
      </c>
      <c r="X541" s="12"/>
      <c r="Y541" s="3">
        <v>5</v>
      </c>
      <c r="Z541" s="8"/>
      <c r="AA541" s="8"/>
      <c r="AB541" s="8"/>
      <c r="AC541" s="3">
        <v>5</v>
      </c>
      <c r="AD541" s="69"/>
      <c r="AE541"/>
    </row>
    <row r="542" spans="1:31" s="1" customFormat="1" ht="12" customHeight="1" x14ac:dyDescent="0.15">
      <c r="A542" s="58" t="str">
        <f>A518</f>
        <v/>
      </c>
      <c r="B542" s="55"/>
      <c r="C542" s="229"/>
      <c r="D542" s="231"/>
      <c r="E542" s="210"/>
      <c r="F542" s="234"/>
      <c r="G542" s="207"/>
      <c r="H542" s="210"/>
      <c r="I542" s="213"/>
      <c r="J542" s="220"/>
      <c r="K542" s="223"/>
      <c r="L542" s="226"/>
      <c r="M542" s="223"/>
      <c r="N542" s="206"/>
      <c r="O542" s="207"/>
      <c r="P542" s="210"/>
      <c r="Q542" s="213"/>
      <c r="R542" s="216"/>
      <c r="S542" s="218"/>
      <c r="T542" s="197"/>
      <c r="U542" s="197"/>
      <c r="V542" s="200"/>
      <c r="W542" s="14">
        <v>2</v>
      </c>
      <c r="X542" s="13"/>
      <c r="Y542" s="13">
        <v>5</v>
      </c>
      <c r="Z542" s="13"/>
      <c r="AA542" s="13"/>
      <c r="AB542" s="13"/>
      <c r="AC542" s="15">
        <v>6</v>
      </c>
      <c r="AD542" s="9"/>
      <c r="AE542"/>
    </row>
    <row r="543" spans="1:31" s="1" customFormat="1" ht="12" customHeight="1" thickBot="1" x14ac:dyDescent="0.2">
      <c r="A543" s="58" t="str">
        <f>IF(A542="","",SUM(A541:A542))</f>
        <v/>
      </c>
      <c r="B543" s="55"/>
      <c r="C543" s="229"/>
      <c r="D543" s="231"/>
      <c r="E543" s="210"/>
      <c r="F543" s="234"/>
      <c r="G543" s="207"/>
      <c r="H543" s="210"/>
      <c r="I543" s="213"/>
      <c r="J543" s="220"/>
      <c r="K543" s="223"/>
      <c r="L543" s="226"/>
      <c r="M543" s="223"/>
      <c r="N543" s="197" t="str">
        <f ca="1">IF(A542="","",IF(INDIRECT("入力シート!P"&amp;(A543))="","",INDIRECT("入力シート!P"&amp;(A543))))</f>
        <v/>
      </c>
      <c r="O543" s="207"/>
      <c r="P543" s="210"/>
      <c r="Q543" s="213"/>
      <c r="R543" s="201" t="str">
        <f ca="1">IF(A542="","",IF(INDIRECT("入力シート!Q"&amp;(A543))="","",INDIRECT("入力シート!Q"&amp;(A543))))</f>
        <v/>
      </c>
      <c r="S543" s="203" t="str">
        <f>IF(A542="","",IF(N543="","",SUM(N543,R543)))</f>
        <v/>
      </c>
      <c r="T543" s="205" t="str">
        <f ca="1">IF(A542="","",IF(N543="","",IF(INDIRECT("入力シート!R"&amp;(A543))="通常者",ROUNDDOWN(S543*10/1000,0),0)))</f>
        <v/>
      </c>
      <c r="U543" s="197"/>
      <c r="V543" s="201"/>
      <c r="W543" s="14">
        <v>3</v>
      </c>
      <c r="X543" s="13"/>
      <c r="Y543" s="13">
        <v>5</v>
      </c>
      <c r="Z543" s="13"/>
      <c r="AA543" s="13"/>
      <c r="AB543" s="13"/>
      <c r="AC543" s="15">
        <v>7</v>
      </c>
      <c r="AD543" s="9"/>
      <c r="AE543"/>
    </row>
    <row r="544" spans="1:31" s="1" customFormat="1" ht="12" customHeight="1" x14ac:dyDescent="0.15">
      <c r="A544" s="58"/>
      <c r="B544" s="55"/>
      <c r="C544" s="230"/>
      <c r="D544" s="232"/>
      <c r="E544" s="211"/>
      <c r="F544" s="235"/>
      <c r="G544" s="208"/>
      <c r="H544" s="211"/>
      <c r="I544" s="214"/>
      <c r="J544" s="221"/>
      <c r="K544" s="224"/>
      <c r="L544" s="227"/>
      <c r="M544" s="224"/>
      <c r="N544" s="198"/>
      <c r="O544" s="208"/>
      <c r="P544" s="211"/>
      <c r="Q544" s="214"/>
      <c r="R544" s="202"/>
      <c r="S544" s="204"/>
      <c r="T544" s="198"/>
      <c r="U544" s="198"/>
      <c r="V544" s="202"/>
      <c r="W544" s="7">
        <v>4</v>
      </c>
      <c r="X544" s="10"/>
      <c r="Y544" s="6">
        <v>5</v>
      </c>
      <c r="Z544" s="68"/>
      <c r="AA544" s="68"/>
      <c r="AB544" s="68"/>
      <c r="AC544" s="6"/>
      <c r="AD544" s="70"/>
      <c r="AE544"/>
    </row>
    <row r="545" spans="1:31" s="1" customFormat="1" ht="12" customHeight="1" thickBot="1" x14ac:dyDescent="0.2">
      <c r="A545" s="58">
        <v>16</v>
      </c>
      <c r="B545" s="55"/>
      <c r="C545" s="228" t="s">
        <v>40</v>
      </c>
      <c r="D545" s="231" t="str">
        <f ca="1">IF(A546="","",IF(INDIRECT("入力シート!H"&amp;(A547))="","",IF(INDIRECT("入力シート!H"&amp;(A547))&lt;43586,4,5)))</f>
        <v/>
      </c>
      <c r="E545" s="209" t="str">
        <f ca="1">IF(A546="","",IF(INDIRECT("入力シート!H"&amp;(A547))="","",INDIRECT("入力シート!H"&amp;(A547))))</f>
        <v/>
      </c>
      <c r="F545" s="233" t="str">
        <f ca="1">IF(A546="","",IF(INDIRECT("入力シート!H"&amp;(A547))="","",INDIRECT("入力シート!H"&amp;(A547))))</f>
        <v/>
      </c>
      <c r="G545" s="207" t="str">
        <f ca="1">IF(A546="","",IF(INDIRECT("入力シート!I"&amp;(A547))="","",IF(INDIRECT("入力シート!I"&amp;(A547))&lt;43586,4,5)))</f>
        <v/>
      </c>
      <c r="H545" s="209" t="str">
        <f ca="1">IF(A546="","",IF(INDIRECT("入力シート!I"&amp;(A547))="","",INDIRECT("入力シート!I"&amp;(A547))))</f>
        <v/>
      </c>
      <c r="I545" s="212" t="str">
        <f ca="1">IF(A546="","",IF(INDIRECT("入力シート!I"&amp;(A547))="","",INDIRECT("入力シート!I"&amp;(A547))))</f>
        <v/>
      </c>
      <c r="J545" s="219" t="str">
        <f ca="1">IF(A546="","",IF(INDIRECT("入力シート!I"&amp;(A547))="","",INDIRECT("入力シート!I"&amp;(A547))))</f>
        <v/>
      </c>
      <c r="K545" s="222" t="str">
        <f t="shared" ref="K545" ca="1" si="94">IF(A546="","",IF(INDIRECT("入力シート!J"&amp;(A547))="","",INDIRECT("入力シート!J"&amp;(A547))))</f>
        <v/>
      </c>
      <c r="L545" s="225" t="str">
        <f ca="1">IF(A546="","",
IFERROR(IF(INDIRECT("入力シート!K"&amp;(A547))="","",
IF(INDIRECT("入力シート!K"&amp;(A547))&gt;159,"G",
IF(INDIRECT("入力シート!K"&amp;(A547))&gt;149,"F",
IF(INDIRECT("入力シート!K"&amp;(A547))&gt;139,"E",
IF(INDIRECT("入力シート!K"&amp;(A547))&gt;129,"D",
IF(INDIRECT("入力シート!K"&amp;(A547))&gt;119,"C",
IF(INDIRECT("入力シート!K"&amp;(A547))&gt;109,"B",
IF(INDIRECT("入力シート!K"&amp;(A547))&gt;99,"A",
"")))))))),""))</f>
        <v/>
      </c>
      <c r="M545" s="222" t="str">
        <f ca="1">IF(A546="","",
IFERROR(IF(INDIRECT("入力シート!K"&amp;(A547))="","",
IF(INDIRECT("入力シート!K"&amp;(A547))&gt;99,MOD(INDIRECT("入力シート!K"&amp;(A547)),10),INDIRECT("入力シート!K"&amp;(A547)))),""))</f>
        <v/>
      </c>
      <c r="N545" s="196" t="str">
        <f ca="1">IF(A546="","",IF(INDIRECT("入力シート!L"&amp;(A547))="","",INDIRECT("入力シート!L"&amp;(A547))))</f>
        <v/>
      </c>
      <c r="O545" s="207" t="str">
        <f ca="1">IF(A546="","",IF(INDIRECT("入力シート!M"&amp;(A547))="","",IF(INDIRECT("入力シート!M"&amp;(A547))&lt;43586,4,5)))</f>
        <v/>
      </c>
      <c r="P545" s="209" t="str">
        <f ca="1">IF(A546="","",IF(INDIRECT("入力シート!M"&amp;(A547))="","",INDIRECT("入力シート!M"&amp;(A547))))</f>
        <v/>
      </c>
      <c r="Q545" s="212" t="str">
        <f ca="1">IF(A546="","",IF(INDIRECT("入力シート!M"&amp;(A547))="","",INDIRECT("入力シート!M"&amp;(A547))))</f>
        <v/>
      </c>
      <c r="R545" s="215" t="str">
        <f ca="1">IF(A546="","",IF(INDIRECT("入力シート!N"&amp;(A547))="","",INDIRECT("入力シート!N"&amp;(A547))))</f>
        <v/>
      </c>
      <c r="S545" s="217" t="str">
        <f>IF(A546="","",IF(N545="","",SUM(N545,R545)))</f>
        <v/>
      </c>
      <c r="T545" s="196" t="str">
        <f ca="1">IF(A546="","",IF(N545="","",IF(INDIRECT("入力シート!O"&amp;(A547))="通常者",ROUNDDOWN(S545*10/1000,0),0)))</f>
        <v/>
      </c>
      <c r="U545" s="196" t="str">
        <f>IF(A546="","",IF(V545="","",IF(V545&gt;=1,"+",IF(V545=0," ","-"))))</f>
        <v/>
      </c>
      <c r="V545" s="199" t="str">
        <f>IF(A546="","",IF(AND(N547="",N545&gt;=1),T545,IF(N547="","",T545-T547)))</f>
        <v/>
      </c>
      <c r="W545" s="3">
        <v>1</v>
      </c>
      <c r="X545" s="12"/>
      <c r="Y545" s="3">
        <v>5</v>
      </c>
      <c r="Z545" s="8"/>
      <c r="AA545" s="8"/>
      <c r="AB545" s="8"/>
      <c r="AC545" s="3">
        <v>5</v>
      </c>
      <c r="AD545" s="69"/>
      <c r="AE545"/>
    </row>
    <row r="546" spans="1:31" s="1" customFormat="1" ht="12" customHeight="1" x14ac:dyDescent="0.15">
      <c r="A546" s="58" t="str">
        <f>A518</f>
        <v/>
      </c>
      <c r="B546" s="55"/>
      <c r="C546" s="229"/>
      <c r="D546" s="231"/>
      <c r="E546" s="210"/>
      <c r="F546" s="234"/>
      <c r="G546" s="207"/>
      <c r="H546" s="210"/>
      <c r="I546" s="213"/>
      <c r="J546" s="220"/>
      <c r="K546" s="223"/>
      <c r="L546" s="226"/>
      <c r="M546" s="223"/>
      <c r="N546" s="206"/>
      <c r="O546" s="207"/>
      <c r="P546" s="210"/>
      <c r="Q546" s="213"/>
      <c r="R546" s="216"/>
      <c r="S546" s="218"/>
      <c r="T546" s="197"/>
      <c r="U546" s="197"/>
      <c r="V546" s="200"/>
      <c r="W546" s="14">
        <v>2</v>
      </c>
      <c r="X546" s="13"/>
      <c r="Y546" s="13">
        <v>5</v>
      </c>
      <c r="Z546" s="13"/>
      <c r="AA546" s="13"/>
      <c r="AB546" s="13"/>
      <c r="AC546" s="15">
        <v>6</v>
      </c>
      <c r="AD546" s="9"/>
      <c r="AE546"/>
    </row>
    <row r="547" spans="1:31" s="1" customFormat="1" ht="12" customHeight="1" thickBot="1" x14ac:dyDescent="0.2">
      <c r="A547" s="58" t="str">
        <f>IF(A546="","",SUM(A545:A546))</f>
        <v/>
      </c>
      <c r="B547" s="55"/>
      <c r="C547" s="229"/>
      <c r="D547" s="231"/>
      <c r="E547" s="210"/>
      <c r="F547" s="234"/>
      <c r="G547" s="207"/>
      <c r="H547" s="210"/>
      <c r="I547" s="213"/>
      <c r="J547" s="220"/>
      <c r="K547" s="223"/>
      <c r="L547" s="226"/>
      <c r="M547" s="223"/>
      <c r="N547" s="197" t="str">
        <f ca="1">IF(A546="","",IF(INDIRECT("入力シート!P"&amp;(A547))="","",INDIRECT("入力シート!P"&amp;(A547))))</f>
        <v/>
      </c>
      <c r="O547" s="207"/>
      <c r="P547" s="210"/>
      <c r="Q547" s="213"/>
      <c r="R547" s="201" t="str">
        <f ca="1">IF(A546="","",IF(INDIRECT("入力シート!Q"&amp;(A547))="","",INDIRECT("入力シート!Q"&amp;(A547))))</f>
        <v/>
      </c>
      <c r="S547" s="203" t="str">
        <f>IF(A546="","",IF(N547="","",SUM(N547,R547)))</f>
        <v/>
      </c>
      <c r="T547" s="205" t="str">
        <f ca="1">IF(A546="","",IF(N547="","",IF(INDIRECT("入力シート!R"&amp;(A547))="通常者",ROUNDDOWN(S547*10/1000,0),0)))</f>
        <v/>
      </c>
      <c r="U547" s="197"/>
      <c r="V547" s="201"/>
      <c r="W547" s="14">
        <v>3</v>
      </c>
      <c r="X547" s="13"/>
      <c r="Y547" s="13">
        <v>5</v>
      </c>
      <c r="Z547" s="13"/>
      <c r="AA547" s="13"/>
      <c r="AB547" s="13"/>
      <c r="AC547" s="15">
        <v>7</v>
      </c>
      <c r="AD547" s="9"/>
      <c r="AE547"/>
    </row>
    <row r="548" spans="1:31" s="1" customFormat="1" ht="12" customHeight="1" x14ac:dyDescent="0.15">
      <c r="A548" s="58"/>
      <c r="B548" s="55"/>
      <c r="C548" s="230"/>
      <c r="D548" s="232"/>
      <c r="E548" s="211"/>
      <c r="F548" s="235"/>
      <c r="G548" s="208"/>
      <c r="H548" s="211"/>
      <c r="I548" s="214"/>
      <c r="J548" s="221"/>
      <c r="K548" s="224"/>
      <c r="L548" s="227"/>
      <c r="M548" s="224"/>
      <c r="N548" s="198"/>
      <c r="O548" s="208"/>
      <c r="P548" s="211"/>
      <c r="Q548" s="214"/>
      <c r="R548" s="202"/>
      <c r="S548" s="204"/>
      <c r="T548" s="198"/>
      <c r="U548" s="198"/>
      <c r="V548" s="202"/>
      <c r="W548" s="7">
        <v>4</v>
      </c>
      <c r="X548" s="10"/>
      <c r="Y548" s="6">
        <v>5</v>
      </c>
      <c r="Z548" s="68"/>
      <c r="AA548" s="68"/>
      <c r="AB548" s="68"/>
      <c r="AC548" s="6"/>
      <c r="AD548" s="70"/>
      <c r="AE548"/>
    </row>
    <row r="549" spans="1:31" s="1" customFormat="1" ht="12" customHeight="1" thickBot="1" x14ac:dyDescent="0.2">
      <c r="A549" s="58">
        <v>17</v>
      </c>
      <c r="B549" s="55"/>
      <c r="C549" s="228" t="s">
        <v>41</v>
      </c>
      <c r="D549" s="231" t="str">
        <f ca="1">IF(A550="","",IF(INDIRECT("入力シート!H"&amp;(A551))="","",IF(INDIRECT("入力シート!H"&amp;(A551))&lt;43586,4,5)))</f>
        <v/>
      </c>
      <c r="E549" s="209" t="str">
        <f ca="1">IF(A550="","",IF(INDIRECT("入力シート!H"&amp;(A551))="","",INDIRECT("入力シート!H"&amp;(A551))))</f>
        <v/>
      </c>
      <c r="F549" s="233" t="str">
        <f ca="1">IF(A550="","",IF(INDIRECT("入力シート!H"&amp;(A551))="","",INDIRECT("入力シート!H"&amp;(A551))))</f>
        <v/>
      </c>
      <c r="G549" s="207" t="str">
        <f ca="1">IF(A550="","",IF(INDIRECT("入力シート!I"&amp;(A551))="","",IF(INDIRECT("入力シート!I"&amp;(A551))&lt;43586,4,5)))</f>
        <v/>
      </c>
      <c r="H549" s="209" t="str">
        <f ca="1">IF(A550="","",IF(INDIRECT("入力シート!I"&amp;(A551))="","",INDIRECT("入力シート!I"&amp;(A551))))</f>
        <v/>
      </c>
      <c r="I549" s="212" t="str">
        <f ca="1">IF(A550="","",IF(INDIRECT("入力シート!I"&amp;(A551))="","",INDIRECT("入力シート!I"&amp;(A551))))</f>
        <v/>
      </c>
      <c r="J549" s="219" t="str">
        <f ca="1">IF(A550="","",IF(INDIRECT("入力シート!I"&amp;(A551))="","",INDIRECT("入力シート!I"&amp;(A551))))</f>
        <v/>
      </c>
      <c r="K549" s="222" t="str">
        <f t="shared" ref="K549" ca="1" si="95">IF(A550="","",IF(INDIRECT("入力シート!J"&amp;(A551))="","",INDIRECT("入力シート!J"&amp;(A551))))</f>
        <v/>
      </c>
      <c r="L549" s="225" t="str">
        <f ca="1">IF(A550="","",
IFERROR(IF(INDIRECT("入力シート!K"&amp;(A551))="","",
IF(INDIRECT("入力シート!K"&amp;(A551))&gt;159,"G",
IF(INDIRECT("入力シート!K"&amp;(A551))&gt;149,"F",
IF(INDIRECT("入力シート!K"&amp;(A551))&gt;139,"E",
IF(INDIRECT("入力シート!K"&amp;(A551))&gt;129,"D",
IF(INDIRECT("入力シート!K"&amp;(A551))&gt;119,"C",
IF(INDIRECT("入力シート!K"&amp;(A551))&gt;109,"B",
IF(INDIRECT("入力シート!K"&amp;(A551))&gt;99,"A",
"")))))))),""))</f>
        <v/>
      </c>
      <c r="M549" s="222" t="str">
        <f ca="1">IF(A550="","",
IFERROR(IF(INDIRECT("入力シート!K"&amp;(A551))="","",
IF(INDIRECT("入力シート!K"&amp;(A551))&gt;99,MOD(INDIRECT("入力シート!K"&amp;(A551)),10),INDIRECT("入力シート!K"&amp;(A551)))),""))</f>
        <v/>
      </c>
      <c r="N549" s="196" t="str">
        <f ca="1">IF(A550="","",IF(INDIRECT("入力シート!L"&amp;(A551))="","",INDIRECT("入力シート!L"&amp;(A551))))</f>
        <v/>
      </c>
      <c r="O549" s="207" t="str">
        <f ca="1">IF(A550="","",IF(INDIRECT("入力シート!M"&amp;(A551))="","",IF(INDIRECT("入力シート!M"&amp;(A551))&lt;43586,4,5)))</f>
        <v/>
      </c>
      <c r="P549" s="209" t="str">
        <f ca="1">IF(A550="","",IF(INDIRECT("入力シート!M"&amp;(A551))="","",INDIRECT("入力シート!M"&amp;(A551))))</f>
        <v/>
      </c>
      <c r="Q549" s="212" t="str">
        <f ca="1">IF(A550="","",IF(INDIRECT("入力シート!M"&amp;(A551))="","",INDIRECT("入力シート!M"&amp;(A551))))</f>
        <v/>
      </c>
      <c r="R549" s="215" t="str">
        <f ca="1">IF(A550="","",IF(INDIRECT("入力シート!N"&amp;(A551))="","",INDIRECT("入力シート!N"&amp;(A551))))</f>
        <v/>
      </c>
      <c r="S549" s="217" t="str">
        <f>IF(A550="","",IF(N549="","",SUM(N549,R549)))</f>
        <v/>
      </c>
      <c r="T549" s="196" t="str">
        <f ca="1">IF(A550="","",IF(N549="","",IF(INDIRECT("入力シート!O"&amp;(A551))="通常者",ROUNDDOWN(S549*10/1000,0),0)))</f>
        <v/>
      </c>
      <c r="U549" s="196" t="str">
        <f>IF(A550="","",IF(V549="","",IF(V549&gt;=1,"+",IF(V549=0," ","-"))))</f>
        <v/>
      </c>
      <c r="V549" s="199" t="str">
        <f>IF(A550="","",IF(AND(N551="",N549&gt;=1),T549,IF(N551="","",T549-T551)))</f>
        <v/>
      </c>
      <c r="W549" s="3">
        <v>1</v>
      </c>
      <c r="X549" s="12"/>
      <c r="Y549" s="3">
        <v>5</v>
      </c>
      <c r="Z549" s="8"/>
      <c r="AA549" s="8"/>
      <c r="AB549" s="8"/>
      <c r="AC549" s="3">
        <v>5</v>
      </c>
      <c r="AD549" s="69"/>
      <c r="AE549"/>
    </row>
    <row r="550" spans="1:31" s="1" customFormat="1" ht="12" customHeight="1" x14ac:dyDescent="0.15">
      <c r="A550" s="58" t="str">
        <f>A518</f>
        <v/>
      </c>
      <c r="B550" s="55"/>
      <c r="C550" s="229"/>
      <c r="D550" s="231"/>
      <c r="E550" s="210"/>
      <c r="F550" s="234"/>
      <c r="G550" s="207"/>
      <c r="H550" s="210"/>
      <c r="I550" s="213"/>
      <c r="J550" s="220"/>
      <c r="K550" s="223"/>
      <c r="L550" s="226"/>
      <c r="M550" s="223"/>
      <c r="N550" s="206"/>
      <c r="O550" s="207"/>
      <c r="P550" s="210"/>
      <c r="Q550" s="213"/>
      <c r="R550" s="216"/>
      <c r="S550" s="218"/>
      <c r="T550" s="197"/>
      <c r="U550" s="197"/>
      <c r="V550" s="200"/>
      <c r="W550" s="14">
        <v>2</v>
      </c>
      <c r="X550" s="13"/>
      <c r="Y550" s="13">
        <v>5</v>
      </c>
      <c r="Z550" s="13"/>
      <c r="AA550" s="13"/>
      <c r="AB550" s="13"/>
      <c r="AC550" s="15">
        <v>6</v>
      </c>
      <c r="AD550" s="9"/>
      <c r="AE550"/>
    </row>
    <row r="551" spans="1:31" s="1" customFormat="1" ht="12" customHeight="1" thickBot="1" x14ac:dyDescent="0.2">
      <c r="A551" s="58" t="str">
        <f>IF(A550="","",SUM(A549:A550))</f>
        <v/>
      </c>
      <c r="B551" s="55"/>
      <c r="C551" s="229"/>
      <c r="D551" s="231"/>
      <c r="E551" s="210"/>
      <c r="F551" s="234"/>
      <c r="G551" s="207"/>
      <c r="H551" s="210"/>
      <c r="I551" s="213"/>
      <c r="J551" s="220"/>
      <c r="K551" s="223"/>
      <c r="L551" s="226"/>
      <c r="M551" s="223"/>
      <c r="N551" s="197" t="str">
        <f ca="1">IF(A550="","",IF(INDIRECT("入力シート!P"&amp;(A551))="","",INDIRECT("入力シート!P"&amp;(A551))))</f>
        <v/>
      </c>
      <c r="O551" s="207"/>
      <c r="P551" s="210"/>
      <c r="Q551" s="213"/>
      <c r="R551" s="201" t="str">
        <f ca="1">IF(A550="","",IF(INDIRECT("入力シート!Q"&amp;(A551))="","",INDIRECT("入力シート!Q"&amp;(A551))))</f>
        <v/>
      </c>
      <c r="S551" s="203" t="str">
        <f>IF(A550="","",IF(N551="","",SUM(N551,R551)))</f>
        <v/>
      </c>
      <c r="T551" s="205" t="str">
        <f ca="1">IF(A550="","",IF(N551="","",IF(INDIRECT("入力シート!R"&amp;(A551))="通常者",ROUNDDOWN(S551*10/1000,0),0)))</f>
        <v/>
      </c>
      <c r="U551" s="197"/>
      <c r="V551" s="201"/>
      <c r="W551" s="14">
        <v>3</v>
      </c>
      <c r="X551" s="13"/>
      <c r="Y551" s="13">
        <v>5</v>
      </c>
      <c r="Z551" s="13"/>
      <c r="AA551" s="13"/>
      <c r="AB551" s="13"/>
      <c r="AC551" s="15">
        <v>7</v>
      </c>
      <c r="AD551" s="9"/>
      <c r="AE551"/>
    </row>
    <row r="552" spans="1:31" s="1" customFormat="1" ht="12" customHeight="1" x14ac:dyDescent="0.15">
      <c r="A552" s="58"/>
      <c r="B552" s="55"/>
      <c r="C552" s="230"/>
      <c r="D552" s="232"/>
      <c r="E552" s="211"/>
      <c r="F552" s="235"/>
      <c r="G552" s="208"/>
      <c r="H552" s="211"/>
      <c r="I552" s="214"/>
      <c r="J552" s="221"/>
      <c r="K552" s="224"/>
      <c r="L552" s="227"/>
      <c r="M552" s="224"/>
      <c r="N552" s="198"/>
      <c r="O552" s="208"/>
      <c r="P552" s="211"/>
      <c r="Q552" s="214"/>
      <c r="R552" s="202"/>
      <c r="S552" s="204"/>
      <c r="T552" s="198"/>
      <c r="U552" s="198"/>
      <c r="V552" s="202"/>
      <c r="W552" s="7">
        <v>4</v>
      </c>
      <c r="X552" s="10"/>
      <c r="Y552" s="6">
        <v>5</v>
      </c>
      <c r="Z552" s="68"/>
      <c r="AA552" s="68"/>
      <c r="AB552" s="68"/>
      <c r="AC552" s="6"/>
      <c r="AD552" s="70"/>
      <c r="AE552"/>
    </row>
    <row r="553" spans="1:31" s="1" customFormat="1" ht="12" customHeight="1" thickBot="1" x14ac:dyDescent="0.2">
      <c r="A553" s="58">
        <v>18</v>
      </c>
      <c r="B553" s="55"/>
      <c r="C553" s="228" t="s">
        <v>42</v>
      </c>
      <c r="D553" s="231" t="str">
        <f ca="1">IF(A554="","",IF(INDIRECT("入力シート!H"&amp;(A555))="","",IF(INDIRECT("入力シート!H"&amp;(A555))&lt;43586,4,5)))</f>
        <v/>
      </c>
      <c r="E553" s="209" t="str">
        <f ca="1">IF(A554="","",IF(INDIRECT("入力シート!H"&amp;(A555))="","",INDIRECT("入力シート!H"&amp;(A555))))</f>
        <v/>
      </c>
      <c r="F553" s="233" t="str">
        <f ca="1">IF(A554="","",IF(INDIRECT("入力シート!H"&amp;(A555))="","",INDIRECT("入力シート!H"&amp;(A555))))</f>
        <v/>
      </c>
      <c r="G553" s="207" t="str">
        <f ca="1">IF(A554="","",IF(INDIRECT("入力シート!I"&amp;(A555))="","",IF(INDIRECT("入力シート!I"&amp;(A555))&lt;43586,4,5)))</f>
        <v/>
      </c>
      <c r="H553" s="209" t="str">
        <f ca="1">IF(A554="","",IF(INDIRECT("入力シート!I"&amp;(A555))="","",INDIRECT("入力シート!I"&amp;(A555))))</f>
        <v/>
      </c>
      <c r="I553" s="212" t="str">
        <f ca="1">IF(A554="","",IF(INDIRECT("入力シート!I"&amp;(A555))="","",INDIRECT("入力シート!I"&amp;(A555))))</f>
        <v/>
      </c>
      <c r="J553" s="219" t="str">
        <f ca="1">IF(A554="","",IF(INDIRECT("入力シート!I"&amp;(A555))="","",INDIRECT("入力シート!I"&amp;(A555))))</f>
        <v/>
      </c>
      <c r="K553" s="222" t="str">
        <f t="shared" ref="K553" ca="1" si="96">IF(A554="","",IF(INDIRECT("入力シート!J"&amp;(A555))="","",INDIRECT("入力シート!J"&amp;(A555))))</f>
        <v/>
      </c>
      <c r="L553" s="225" t="str">
        <f ca="1">IF(A554="","",
IFERROR(IF(INDIRECT("入力シート!K"&amp;(A555))="","",
IF(INDIRECT("入力シート!K"&amp;(A555))&gt;159,"G",
IF(INDIRECT("入力シート!K"&amp;(A555))&gt;149,"F",
IF(INDIRECT("入力シート!K"&amp;(A555))&gt;139,"E",
IF(INDIRECT("入力シート!K"&amp;(A555))&gt;129,"D",
IF(INDIRECT("入力シート!K"&amp;(A555))&gt;119,"C",
IF(INDIRECT("入力シート!K"&amp;(A555))&gt;109,"B",
IF(INDIRECT("入力シート!K"&amp;(A555))&gt;99,"A",
"")))))))),""))</f>
        <v/>
      </c>
      <c r="M553" s="222" t="str">
        <f ca="1">IF(A554="","",
IFERROR(IF(INDIRECT("入力シート!K"&amp;(A555))="","",
IF(INDIRECT("入力シート!K"&amp;(A555))&gt;99,MOD(INDIRECT("入力シート!K"&amp;(A555)),10),INDIRECT("入力シート!K"&amp;(A555)))),""))</f>
        <v/>
      </c>
      <c r="N553" s="196" t="str">
        <f ca="1">IF(A554="","",IF(INDIRECT("入力シート!L"&amp;(A555))="","",INDIRECT("入力シート!L"&amp;(A555))))</f>
        <v/>
      </c>
      <c r="O553" s="207" t="str">
        <f ca="1">IF(A554="","",IF(INDIRECT("入力シート!M"&amp;(A555))="","",IF(INDIRECT("入力シート!M"&amp;(A555))&lt;43586,4,5)))</f>
        <v/>
      </c>
      <c r="P553" s="209" t="str">
        <f ca="1">IF(A554="","",IF(INDIRECT("入力シート!M"&amp;(A555))="","",INDIRECT("入力シート!M"&amp;(A555))))</f>
        <v/>
      </c>
      <c r="Q553" s="212" t="str">
        <f ca="1">IF(A554="","",IF(INDIRECT("入力シート!M"&amp;(A555))="","",INDIRECT("入力シート!M"&amp;(A555))))</f>
        <v/>
      </c>
      <c r="R553" s="215" t="str">
        <f ca="1">IF(A554="","",IF(INDIRECT("入力シート!N"&amp;(A555))="","",INDIRECT("入力シート!N"&amp;(A555))))</f>
        <v/>
      </c>
      <c r="S553" s="217" t="str">
        <f>IF(A554="","",IF(N553="","",SUM(N553,R553)))</f>
        <v/>
      </c>
      <c r="T553" s="196" t="str">
        <f ca="1">IF(A554="","",IF(N553="","",IF(INDIRECT("入力シート!O"&amp;(A555))="通常者",ROUNDDOWN(S553*10/1000,0),0)))</f>
        <v/>
      </c>
      <c r="U553" s="196" t="str">
        <f>IF(A554="","",IF(V553="","",IF(V553&gt;=1,"+",IF(V553=0," ","-"))))</f>
        <v/>
      </c>
      <c r="V553" s="199" t="str">
        <f>IF(A554="","",IF(AND(N555="",N553&gt;=1),T553,IF(N555="","",T553-T555)))</f>
        <v/>
      </c>
      <c r="W553" s="3">
        <v>1</v>
      </c>
      <c r="X553" s="12"/>
      <c r="Y553" s="3">
        <v>5</v>
      </c>
      <c r="Z553" s="8"/>
      <c r="AA553" s="8"/>
      <c r="AB553" s="8"/>
      <c r="AC553" s="3">
        <v>5</v>
      </c>
      <c r="AD553" s="69"/>
      <c r="AE553"/>
    </row>
    <row r="554" spans="1:31" s="1" customFormat="1" ht="12" customHeight="1" x14ac:dyDescent="0.15">
      <c r="A554" s="58" t="str">
        <f>A518</f>
        <v/>
      </c>
      <c r="B554" s="55"/>
      <c r="C554" s="229"/>
      <c r="D554" s="231"/>
      <c r="E554" s="210"/>
      <c r="F554" s="234"/>
      <c r="G554" s="207"/>
      <c r="H554" s="210"/>
      <c r="I554" s="213"/>
      <c r="J554" s="220"/>
      <c r="K554" s="223"/>
      <c r="L554" s="226"/>
      <c r="M554" s="223"/>
      <c r="N554" s="206"/>
      <c r="O554" s="207"/>
      <c r="P554" s="210"/>
      <c r="Q554" s="213"/>
      <c r="R554" s="216"/>
      <c r="S554" s="218"/>
      <c r="T554" s="197"/>
      <c r="U554" s="197"/>
      <c r="V554" s="200"/>
      <c r="W554" s="14">
        <v>2</v>
      </c>
      <c r="X554" s="13"/>
      <c r="Y554" s="13">
        <v>5</v>
      </c>
      <c r="Z554" s="13"/>
      <c r="AA554" s="13"/>
      <c r="AB554" s="13"/>
      <c r="AC554" s="15">
        <v>6</v>
      </c>
      <c r="AD554" s="9"/>
      <c r="AE554"/>
    </row>
    <row r="555" spans="1:31" s="1" customFormat="1" ht="12" customHeight="1" thickBot="1" x14ac:dyDescent="0.2">
      <c r="A555" s="58" t="str">
        <f>IF(A554="","",SUM(A553:A554))</f>
        <v/>
      </c>
      <c r="B555" s="55"/>
      <c r="C555" s="229"/>
      <c r="D555" s="231"/>
      <c r="E555" s="210"/>
      <c r="F555" s="234"/>
      <c r="G555" s="207"/>
      <c r="H555" s="210"/>
      <c r="I555" s="213"/>
      <c r="J555" s="220"/>
      <c r="K555" s="223"/>
      <c r="L555" s="226"/>
      <c r="M555" s="223"/>
      <c r="N555" s="197" t="str">
        <f ca="1">IF(A554="","",IF(INDIRECT("入力シート!P"&amp;(A555))="","",INDIRECT("入力シート!P"&amp;(A555))))</f>
        <v/>
      </c>
      <c r="O555" s="207"/>
      <c r="P555" s="210"/>
      <c r="Q555" s="213"/>
      <c r="R555" s="201" t="str">
        <f ca="1">IF(A554="","",IF(INDIRECT("入力シート!Q"&amp;(A555))="","",INDIRECT("入力シート!Q"&amp;(A555))))</f>
        <v/>
      </c>
      <c r="S555" s="203" t="str">
        <f>IF(A554="","",IF(N555="","",SUM(N555,R555)))</f>
        <v/>
      </c>
      <c r="T555" s="205" t="str">
        <f ca="1">IF(A554="","",IF(N555="","",IF(INDIRECT("入力シート!R"&amp;(A555))="通常者",ROUNDDOWN(S555*10/1000,0),0)))</f>
        <v/>
      </c>
      <c r="U555" s="197"/>
      <c r="V555" s="201"/>
      <c r="W555" s="14">
        <v>3</v>
      </c>
      <c r="X555" s="13"/>
      <c r="Y555" s="13">
        <v>5</v>
      </c>
      <c r="Z555" s="13"/>
      <c r="AA555" s="13"/>
      <c r="AB555" s="13"/>
      <c r="AC555" s="15">
        <v>7</v>
      </c>
      <c r="AD555" s="9"/>
      <c r="AE555"/>
    </row>
    <row r="556" spans="1:31" s="1" customFormat="1" ht="12" customHeight="1" x14ac:dyDescent="0.15">
      <c r="A556" s="58"/>
      <c r="B556" s="55"/>
      <c r="C556" s="230"/>
      <c r="D556" s="232"/>
      <c r="E556" s="211"/>
      <c r="F556" s="235"/>
      <c r="G556" s="208"/>
      <c r="H556" s="211"/>
      <c r="I556" s="214"/>
      <c r="J556" s="221"/>
      <c r="K556" s="224"/>
      <c r="L556" s="227"/>
      <c r="M556" s="224"/>
      <c r="N556" s="198"/>
      <c r="O556" s="208"/>
      <c r="P556" s="211"/>
      <c r="Q556" s="214"/>
      <c r="R556" s="202"/>
      <c r="S556" s="204"/>
      <c r="T556" s="198"/>
      <c r="U556" s="198"/>
      <c r="V556" s="202"/>
      <c r="W556" s="7">
        <v>4</v>
      </c>
      <c r="X556" s="10"/>
      <c r="Y556" s="6">
        <v>5</v>
      </c>
      <c r="Z556" s="68"/>
      <c r="AA556" s="68"/>
      <c r="AB556" s="68"/>
      <c r="AC556" s="6"/>
      <c r="AD556" s="70"/>
      <c r="AE556"/>
    </row>
    <row r="557" spans="1:31" s="1" customFormat="1" ht="12" customHeight="1" thickBot="1" x14ac:dyDescent="0.2">
      <c r="A557" s="58">
        <v>19</v>
      </c>
      <c r="B557" s="55"/>
      <c r="C557" s="228" t="s">
        <v>43</v>
      </c>
      <c r="D557" s="231" t="str">
        <f ca="1">IF(A558="","",IF(INDIRECT("入力シート!H"&amp;(A559))="","",IF(INDIRECT("入力シート!H"&amp;(A559))&lt;43586,4,5)))</f>
        <v/>
      </c>
      <c r="E557" s="209" t="str">
        <f ca="1">IF(A558="","",IF(INDIRECT("入力シート!H"&amp;(A559))="","",INDIRECT("入力シート!H"&amp;(A559))))</f>
        <v/>
      </c>
      <c r="F557" s="233" t="str">
        <f ca="1">IF(A558="","",IF(INDIRECT("入力シート!H"&amp;(A559))="","",INDIRECT("入力シート!H"&amp;(A559))))</f>
        <v/>
      </c>
      <c r="G557" s="207" t="str">
        <f ca="1">IF(A558="","",IF(INDIRECT("入力シート!I"&amp;(A559))="","",IF(INDIRECT("入力シート!I"&amp;(A559))&lt;43586,4,5)))</f>
        <v/>
      </c>
      <c r="H557" s="209" t="str">
        <f ca="1">IF(A558="","",IF(INDIRECT("入力シート!I"&amp;(A559))="","",INDIRECT("入力シート!I"&amp;(A559))))</f>
        <v/>
      </c>
      <c r="I557" s="212" t="str">
        <f ca="1">IF(A558="","",IF(INDIRECT("入力シート!I"&amp;(A559))="","",INDIRECT("入力シート!I"&amp;(A559))))</f>
        <v/>
      </c>
      <c r="J557" s="219" t="str">
        <f ca="1">IF(A558="","",IF(INDIRECT("入力シート!I"&amp;(A559))="","",INDIRECT("入力シート!I"&amp;(A559))))</f>
        <v/>
      </c>
      <c r="K557" s="222" t="str">
        <f t="shared" ref="K557" ca="1" si="97">IF(A558="","",IF(INDIRECT("入力シート!J"&amp;(A559))="","",INDIRECT("入力シート!J"&amp;(A559))))</f>
        <v/>
      </c>
      <c r="L557" s="225" t="str">
        <f ca="1">IF(A558="","",
IFERROR(IF(INDIRECT("入力シート!K"&amp;(A559))="","",
IF(INDIRECT("入力シート!K"&amp;(A559))&gt;159,"G",
IF(INDIRECT("入力シート!K"&amp;(A559))&gt;149,"F",
IF(INDIRECT("入力シート!K"&amp;(A559))&gt;139,"E",
IF(INDIRECT("入力シート!K"&amp;(A559))&gt;129,"D",
IF(INDIRECT("入力シート!K"&amp;(A559))&gt;119,"C",
IF(INDIRECT("入力シート!K"&amp;(A559))&gt;109,"B",
IF(INDIRECT("入力シート!K"&amp;(A559))&gt;99,"A",
"")))))))),""))</f>
        <v/>
      </c>
      <c r="M557" s="222" t="str">
        <f ca="1">IF(A558="","",
IFERROR(IF(INDIRECT("入力シート!K"&amp;(A559))="","",
IF(INDIRECT("入力シート!K"&amp;(A559))&gt;99,MOD(INDIRECT("入力シート!K"&amp;(A559)),10),INDIRECT("入力シート!K"&amp;(A559)))),""))</f>
        <v/>
      </c>
      <c r="N557" s="196" t="str">
        <f ca="1">IF(A558="","",IF(INDIRECT("入力シート!L"&amp;(A559))="","",INDIRECT("入力シート!L"&amp;(A559))))</f>
        <v/>
      </c>
      <c r="O557" s="207" t="str">
        <f ca="1">IF(A558="","",IF(INDIRECT("入力シート!M"&amp;(A559))="","",IF(INDIRECT("入力シート!M"&amp;(A559))&lt;43586,4,5)))</f>
        <v/>
      </c>
      <c r="P557" s="209" t="str">
        <f ca="1">IF(A558="","",IF(INDIRECT("入力シート!M"&amp;(A559))="","",INDIRECT("入力シート!M"&amp;(A559))))</f>
        <v/>
      </c>
      <c r="Q557" s="212" t="str">
        <f ca="1">IF(A558="","",IF(INDIRECT("入力シート!M"&amp;(A559))="","",INDIRECT("入力シート!M"&amp;(A559))))</f>
        <v/>
      </c>
      <c r="R557" s="215" t="str">
        <f ca="1">IF(A558="","",IF(INDIRECT("入力シート!N"&amp;(A559))="","",INDIRECT("入力シート!N"&amp;(A559))))</f>
        <v/>
      </c>
      <c r="S557" s="217" t="str">
        <f>IF(A558="","",IF(N557="","",SUM(N557,R557)))</f>
        <v/>
      </c>
      <c r="T557" s="196" t="str">
        <f ca="1">IF(A558="","",IF(N557="","",IF(INDIRECT("入力シート!O"&amp;(A559))="通常者",ROUNDDOWN(S557*10/1000,0),0)))</f>
        <v/>
      </c>
      <c r="U557" s="196" t="str">
        <f>IF(A558="","",IF(V557="","",IF(V557&gt;=1,"+",IF(V557=0," ","-"))))</f>
        <v/>
      </c>
      <c r="V557" s="199" t="str">
        <f>IF(A558="","",IF(AND(N559="",N557&gt;=1),T557,IF(N559="","",T557-T559)))</f>
        <v/>
      </c>
      <c r="W557" s="3">
        <v>1</v>
      </c>
      <c r="X557" s="12"/>
      <c r="Y557" s="3">
        <v>5</v>
      </c>
      <c r="Z557" s="8"/>
      <c r="AA557" s="8"/>
      <c r="AB557" s="8"/>
      <c r="AC557" s="3">
        <v>5</v>
      </c>
      <c r="AD557" s="69"/>
      <c r="AE557"/>
    </row>
    <row r="558" spans="1:31" s="1" customFormat="1" ht="12" customHeight="1" x14ac:dyDescent="0.15">
      <c r="A558" s="58" t="str">
        <f>A518</f>
        <v/>
      </c>
      <c r="B558" s="55"/>
      <c r="C558" s="229"/>
      <c r="D558" s="231"/>
      <c r="E558" s="210"/>
      <c r="F558" s="234"/>
      <c r="G558" s="207"/>
      <c r="H558" s="210"/>
      <c r="I558" s="213"/>
      <c r="J558" s="220"/>
      <c r="K558" s="223"/>
      <c r="L558" s="226"/>
      <c r="M558" s="223"/>
      <c r="N558" s="206"/>
      <c r="O558" s="207"/>
      <c r="P558" s="210"/>
      <c r="Q558" s="213"/>
      <c r="R558" s="216"/>
      <c r="S558" s="218"/>
      <c r="T558" s="197"/>
      <c r="U558" s="197"/>
      <c r="V558" s="200"/>
      <c r="W558" s="14">
        <v>2</v>
      </c>
      <c r="X558" s="13"/>
      <c r="Y558" s="13">
        <v>5</v>
      </c>
      <c r="Z558" s="13"/>
      <c r="AA558" s="13"/>
      <c r="AB558" s="13"/>
      <c r="AC558" s="15">
        <v>6</v>
      </c>
      <c r="AD558" s="9"/>
      <c r="AE558"/>
    </row>
    <row r="559" spans="1:31" s="1" customFormat="1" ht="12" customHeight="1" thickBot="1" x14ac:dyDescent="0.2">
      <c r="A559" s="58" t="str">
        <f>IF(A558="","",SUM(A557:A558))</f>
        <v/>
      </c>
      <c r="B559" s="55"/>
      <c r="C559" s="229"/>
      <c r="D559" s="231"/>
      <c r="E559" s="210"/>
      <c r="F559" s="234"/>
      <c r="G559" s="207"/>
      <c r="H559" s="210"/>
      <c r="I559" s="213"/>
      <c r="J559" s="220"/>
      <c r="K559" s="223"/>
      <c r="L559" s="226"/>
      <c r="M559" s="223"/>
      <c r="N559" s="197" t="str">
        <f ca="1">IF(A558="","",IF(INDIRECT("入力シート!P"&amp;(A559))="","",INDIRECT("入力シート!P"&amp;(A559))))</f>
        <v/>
      </c>
      <c r="O559" s="207"/>
      <c r="P559" s="210"/>
      <c r="Q559" s="213"/>
      <c r="R559" s="201" t="str">
        <f ca="1">IF(A558="","",IF(INDIRECT("入力シート!Q"&amp;(A559))="","",INDIRECT("入力シート!Q"&amp;(A559))))</f>
        <v/>
      </c>
      <c r="S559" s="203" t="str">
        <f>IF(A558="","",IF(N559="","",SUM(N559,R559)))</f>
        <v/>
      </c>
      <c r="T559" s="205" t="str">
        <f ca="1">IF(A558="","",IF(N559="","",IF(INDIRECT("入力シート!R"&amp;(A559))="通常者",ROUNDDOWN(S559*10/1000,0),0)))</f>
        <v/>
      </c>
      <c r="U559" s="197"/>
      <c r="V559" s="201"/>
      <c r="W559" s="14">
        <v>3</v>
      </c>
      <c r="X559" s="13"/>
      <c r="Y559" s="13">
        <v>5</v>
      </c>
      <c r="Z559" s="13"/>
      <c r="AA559" s="13"/>
      <c r="AB559" s="13"/>
      <c r="AC559" s="15">
        <v>7</v>
      </c>
      <c r="AD559" s="9"/>
      <c r="AE559"/>
    </row>
    <row r="560" spans="1:31" s="1" customFormat="1" ht="12" customHeight="1" x14ac:dyDescent="0.15">
      <c r="A560" s="58"/>
      <c r="B560" s="55"/>
      <c r="C560" s="230"/>
      <c r="D560" s="232"/>
      <c r="E560" s="211"/>
      <c r="F560" s="235"/>
      <c r="G560" s="208"/>
      <c r="H560" s="211"/>
      <c r="I560" s="214"/>
      <c r="J560" s="221"/>
      <c r="K560" s="224"/>
      <c r="L560" s="227"/>
      <c r="M560" s="224"/>
      <c r="N560" s="198"/>
      <c r="O560" s="208"/>
      <c r="P560" s="211"/>
      <c r="Q560" s="214"/>
      <c r="R560" s="202"/>
      <c r="S560" s="204"/>
      <c r="T560" s="198"/>
      <c r="U560" s="198"/>
      <c r="V560" s="202"/>
      <c r="W560" s="7">
        <v>4</v>
      </c>
      <c r="X560" s="10"/>
      <c r="Y560" s="6">
        <v>5</v>
      </c>
      <c r="Z560" s="68"/>
      <c r="AA560" s="68"/>
      <c r="AB560" s="68"/>
      <c r="AC560" s="6"/>
      <c r="AD560" s="70"/>
      <c r="AE560"/>
    </row>
    <row r="561" spans="1:31" s="1" customFormat="1" ht="12" customHeight="1" thickBot="1" x14ac:dyDescent="0.2">
      <c r="A561" s="58">
        <v>20</v>
      </c>
      <c r="B561" s="55"/>
      <c r="C561" s="228" t="s">
        <v>44</v>
      </c>
      <c r="D561" s="231" t="str">
        <f ca="1">IF(A562="","",IF(INDIRECT("入力シート!H"&amp;(A563))="","",IF(INDIRECT("入力シート!H"&amp;(A563))&lt;43586,4,5)))</f>
        <v/>
      </c>
      <c r="E561" s="209" t="str">
        <f ca="1">IF(A562="","",IF(INDIRECT("入力シート!H"&amp;(A563))="","",INDIRECT("入力シート!H"&amp;(A563))))</f>
        <v/>
      </c>
      <c r="F561" s="233" t="str">
        <f ca="1">IF(A562="","",IF(INDIRECT("入力シート!H"&amp;(A563))="","",INDIRECT("入力シート!H"&amp;(A563))))</f>
        <v/>
      </c>
      <c r="G561" s="207" t="str">
        <f ca="1">IF(A562="","",IF(INDIRECT("入力シート!I"&amp;(A563))="","",IF(INDIRECT("入力シート!I"&amp;(A563))&lt;43586,4,5)))</f>
        <v/>
      </c>
      <c r="H561" s="209" t="str">
        <f ca="1">IF(A562="","",IF(INDIRECT("入力シート!I"&amp;(A563))="","",INDIRECT("入力シート!I"&amp;(A563))))</f>
        <v/>
      </c>
      <c r="I561" s="212" t="str">
        <f ca="1">IF(A562="","",IF(INDIRECT("入力シート!I"&amp;(A563))="","",INDIRECT("入力シート!I"&amp;(A563))))</f>
        <v/>
      </c>
      <c r="J561" s="219" t="str">
        <f ca="1">IF(A562="","",IF(INDIRECT("入力シート!I"&amp;(A563))="","",INDIRECT("入力シート!I"&amp;(A563))))</f>
        <v/>
      </c>
      <c r="K561" s="222" t="str">
        <f t="shared" ref="K561" ca="1" si="98">IF(A562="","",IF(INDIRECT("入力シート!J"&amp;(A563))="","",INDIRECT("入力シート!J"&amp;(A563))))</f>
        <v/>
      </c>
      <c r="L561" s="225" t="str">
        <f ca="1">IF(A562="","",
IFERROR(IF(INDIRECT("入力シート!K"&amp;(A563))="","",
IF(INDIRECT("入力シート!K"&amp;(A563))&gt;159,"G",
IF(INDIRECT("入力シート!K"&amp;(A563))&gt;149,"F",
IF(INDIRECT("入力シート!K"&amp;(A563))&gt;139,"E",
IF(INDIRECT("入力シート!K"&amp;(A563))&gt;129,"D",
IF(INDIRECT("入力シート!K"&amp;(A563))&gt;119,"C",
IF(INDIRECT("入力シート!K"&amp;(A563))&gt;109,"B",
IF(INDIRECT("入力シート!K"&amp;(A563))&gt;99,"A",
"")))))))),""))</f>
        <v/>
      </c>
      <c r="M561" s="222" t="str">
        <f ca="1">IF(A562="","",
IFERROR(IF(INDIRECT("入力シート!K"&amp;(A563))="","",
IF(INDIRECT("入力シート!K"&amp;(A563))&gt;99,MOD(INDIRECT("入力シート!K"&amp;(A563)),10),INDIRECT("入力シート!K"&amp;(A563)))),""))</f>
        <v/>
      </c>
      <c r="N561" s="196" t="str">
        <f ca="1">IF(A562="","",IF(INDIRECT("入力シート!L"&amp;(A563))="","",INDIRECT("入力シート!L"&amp;(A563))))</f>
        <v/>
      </c>
      <c r="O561" s="207" t="str">
        <f ca="1">IF(A562="","",IF(INDIRECT("入力シート!M"&amp;(A563))="","",IF(INDIRECT("入力シート!M"&amp;(A563))&lt;43586,4,5)))</f>
        <v/>
      </c>
      <c r="P561" s="209" t="str">
        <f ca="1">IF(A562="","",IF(INDIRECT("入力シート!M"&amp;(A563))="","",INDIRECT("入力シート!M"&amp;(A563))))</f>
        <v/>
      </c>
      <c r="Q561" s="212" t="str">
        <f ca="1">IF(A562="","",IF(INDIRECT("入力シート!M"&amp;(A563))="","",INDIRECT("入力シート!M"&amp;(A563))))</f>
        <v/>
      </c>
      <c r="R561" s="215" t="str">
        <f ca="1">IF(A562="","",IF(INDIRECT("入力シート!N"&amp;(A563))="","",INDIRECT("入力シート!N"&amp;(A563))))</f>
        <v/>
      </c>
      <c r="S561" s="217" t="str">
        <f>IF(A562="","",IF(N561="","",SUM(N561,R561)))</f>
        <v/>
      </c>
      <c r="T561" s="196" t="str">
        <f ca="1">IF(A562="","",IF(N561="","",IF(INDIRECT("入力シート!O"&amp;(A563))="通常者",ROUNDDOWN(S561*10/1000,0),0)))</f>
        <v/>
      </c>
      <c r="U561" s="196" t="str">
        <f>IF(A562="","",IF(V561="","",IF(V561&gt;=1,"+",IF(V561=0," ","-"))))</f>
        <v/>
      </c>
      <c r="V561" s="199" t="str">
        <f>IF(A562="","",IF(AND(N563="",N561&gt;=1),T561,IF(N563="","",T561-T563)))</f>
        <v/>
      </c>
      <c r="W561" s="3">
        <v>1</v>
      </c>
      <c r="X561" s="12"/>
      <c r="Y561" s="3">
        <v>5</v>
      </c>
      <c r="Z561" s="8"/>
      <c r="AA561" s="8"/>
      <c r="AB561" s="8"/>
      <c r="AC561" s="3">
        <v>5</v>
      </c>
      <c r="AD561" s="69"/>
      <c r="AE561"/>
    </row>
    <row r="562" spans="1:31" s="1" customFormat="1" ht="12" customHeight="1" x14ac:dyDescent="0.15">
      <c r="A562" s="58" t="str">
        <f>A518</f>
        <v/>
      </c>
      <c r="B562" s="55"/>
      <c r="C562" s="229"/>
      <c r="D562" s="231"/>
      <c r="E562" s="210"/>
      <c r="F562" s="234"/>
      <c r="G562" s="207"/>
      <c r="H562" s="210"/>
      <c r="I562" s="213"/>
      <c r="J562" s="220"/>
      <c r="K562" s="223"/>
      <c r="L562" s="226"/>
      <c r="M562" s="223"/>
      <c r="N562" s="206"/>
      <c r="O562" s="207"/>
      <c r="P562" s="210"/>
      <c r="Q562" s="213"/>
      <c r="R562" s="216"/>
      <c r="S562" s="218"/>
      <c r="T562" s="197"/>
      <c r="U562" s="197"/>
      <c r="V562" s="200"/>
      <c r="W562" s="14">
        <v>2</v>
      </c>
      <c r="X562" s="13"/>
      <c r="Y562" s="13">
        <v>5</v>
      </c>
      <c r="Z562" s="13"/>
      <c r="AA562" s="13"/>
      <c r="AB562" s="13"/>
      <c r="AC562" s="15">
        <v>6</v>
      </c>
      <c r="AD562" s="9"/>
      <c r="AE562"/>
    </row>
    <row r="563" spans="1:31" s="1" customFormat="1" ht="12" customHeight="1" thickBot="1" x14ac:dyDescent="0.2">
      <c r="A563" s="58" t="str">
        <f>IF(A562="","",SUM(A561:A562))</f>
        <v/>
      </c>
      <c r="B563" s="55"/>
      <c r="C563" s="229"/>
      <c r="D563" s="231"/>
      <c r="E563" s="210"/>
      <c r="F563" s="234"/>
      <c r="G563" s="207"/>
      <c r="H563" s="210"/>
      <c r="I563" s="213"/>
      <c r="J563" s="220"/>
      <c r="K563" s="223"/>
      <c r="L563" s="226"/>
      <c r="M563" s="223"/>
      <c r="N563" s="197" t="str">
        <f ca="1">IF(A562="","",IF(INDIRECT("入力シート!P"&amp;(A563))="","",INDIRECT("入力シート!P"&amp;(A563))))</f>
        <v/>
      </c>
      <c r="O563" s="207"/>
      <c r="P563" s="210"/>
      <c r="Q563" s="213"/>
      <c r="R563" s="201" t="str">
        <f ca="1">IF(A562="","",IF(INDIRECT("入力シート!Q"&amp;(A563))="","",INDIRECT("入力シート!Q"&amp;(A563))))</f>
        <v/>
      </c>
      <c r="S563" s="203" t="str">
        <f>IF(A562="","",IF(N563="","",SUM(N563,R563)))</f>
        <v/>
      </c>
      <c r="T563" s="205" t="str">
        <f ca="1">IF(A562="","",IF(N563="","",IF(INDIRECT("入力シート!R"&amp;(A563))="通常者",ROUNDDOWN(S563*10/1000,0),0)))</f>
        <v/>
      </c>
      <c r="U563" s="197"/>
      <c r="V563" s="201"/>
      <c r="W563" s="14">
        <v>3</v>
      </c>
      <c r="X563" s="13"/>
      <c r="Y563" s="13">
        <v>5</v>
      </c>
      <c r="Z563" s="13"/>
      <c r="AA563" s="13"/>
      <c r="AB563" s="13"/>
      <c r="AC563" s="15">
        <v>7</v>
      </c>
      <c r="AD563" s="9"/>
      <c r="AE563"/>
    </row>
    <row r="564" spans="1:31" s="1" customFormat="1" ht="12" customHeight="1" x14ac:dyDescent="0.15">
      <c r="A564" s="58"/>
      <c r="B564" s="55"/>
      <c r="C564" s="230"/>
      <c r="D564" s="232"/>
      <c r="E564" s="211"/>
      <c r="F564" s="235"/>
      <c r="G564" s="208"/>
      <c r="H564" s="211"/>
      <c r="I564" s="214"/>
      <c r="J564" s="221"/>
      <c r="K564" s="224"/>
      <c r="L564" s="227"/>
      <c r="M564" s="224"/>
      <c r="N564" s="198"/>
      <c r="O564" s="208"/>
      <c r="P564" s="211"/>
      <c r="Q564" s="214"/>
      <c r="R564" s="202"/>
      <c r="S564" s="204"/>
      <c r="T564" s="198"/>
      <c r="U564" s="198"/>
      <c r="V564" s="202"/>
      <c r="W564" s="7">
        <v>4</v>
      </c>
      <c r="X564" s="10"/>
      <c r="Y564" s="6">
        <v>5</v>
      </c>
      <c r="Z564" s="68"/>
      <c r="AA564" s="68"/>
      <c r="AB564" s="68"/>
      <c r="AC564" s="6"/>
      <c r="AD564" s="70"/>
      <c r="AE564"/>
    </row>
    <row r="565" spans="1:31" s="18" customFormat="1" ht="20.100000000000001" customHeight="1" thickBot="1" x14ac:dyDescent="0.2">
      <c r="A565" s="59"/>
      <c r="B565" s="55"/>
      <c r="C565" s="22"/>
      <c r="D565" s="23"/>
      <c r="E565" s="19"/>
      <c r="F565" s="24"/>
      <c r="G565" s="23"/>
      <c r="H565" s="19"/>
      <c r="I565" s="24"/>
      <c r="J565" s="24"/>
      <c r="K565" s="19"/>
      <c r="L565" s="19"/>
      <c r="M565" s="19"/>
      <c r="N565" s="19"/>
      <c r="O565" s="23"/>
      <c r="P565" s="24"/>
      <c r="Q565" s="24"/>
      <c r="R565" s="19"/>
      <c r="S565" s="19"/>
      <c r="T565" s="19"/>
      <c r="U565" s="19"/>
      <c r="V565" s="19"/>
      <c r="W565" s="54"/>
      <c r="X565" s="54"/>
      <c r="Y565" s="54"/>
      <c r="Z565" s="54"/>
      <c r="AA565" s="54"/>
      <c r="AB565" s="54"/>
      <c r="AC565" s="54"/>
      <c r="AD565" s="54"/>
      <c r="AE565" s="17"/>
    </row>
    <row r="566" spans="1:31" s="1" customFormat="1" ht="30" customHeight="1" thickBot="1" x14ac:dyDescent="0.2">
      <c r="A566" s="56"/>
      <c r="B566" s="55"/>
      <c r="C566" s="22"/>
      <c r="D566" s="20"/>
      <c r="E566" s="4"/>
      <c r="F566" s="5"/>
      <c r="G566" s="20"/>
      <c r="H566" s="4"/>
      <c r="I566" s="5"/>
      <c r="J566" s="5"/>
      <c r="K566" s="4"/>
      <c r="L566" s="4"/>
      <c r="M566" s="4"/>
      <c r="N566" s="19"/>
      <c r="O566" s="23"/>
      <c r="P566" s="24"/>
      <c r="Q566" s="24"/>
      <c r="R566" s="19"/>
      <c r="S566" s="2"/>
      <c r="T566" s="2"/>
      <c r="U566" s="189" t="s">
        <v>66</v>
      </c>
      <c r="V566" s="190"/>
      <c r="W566" s="54"/>
      <c r="X566" s="54"/>
      <c r="Y566" s="54"/>
      <c r="Z566" s="36"/>
      <c r="AA566" s="36"/>
      <c r="AB566" s="36"/>
      <c r="AC566" s="36"/>
      <c r="AD566" s="36"/>
      <c r="AE566" s="21"/>
    </row>
    <row r="567" spans="1:31" s="18" customFormat="1" ht="30" customHeight="1" x14ac:dyDescent="0.15">
      <c r="A567" s="59"/>
      <c r="B567" s="55"/>
      <c r="C567" s="22"/>
      <c r="D567" s="23"/>
      <c r="E567" s="19"/>
      <c r="F567" s="24"/>
      <c r="G567" s="23"/>
      <c r="H567" s="19"/>
      <c r="I567" s="24"/>
      <c r="J567" s="24"/>
      <c r="K567" s="19"/>
      <c r="L567" s="19"/>
      <c r="M567" s="19"/>
      <c r="N567" s="191"/>
      <c r="O567" s="191"/>
      <c r="P567" s="191"/>
      <c r="Q567" s="191"/>
      <c r="R567" s="191"/>
      <c r="S567" s="25"/>
      <c r="T567" s="25"/>
      <c r="U567" s="192" t="str">
        <f>IF(A518="","",SUM(V517,V521,V525,V529,V533,V537,V541,V545,V549,V553,V557,V561))</f>
        <v/>
      </c>
      <c r="V567" s="193"/>
      <c r="W567" s="54"/>
      <c r="X567" s="54"/>
      <c r="Y567" s="54"/>
      <c r="Z567" s="25"/>
      <c r="AA567" s="37"/>
      <c r="AB567" s="37"/>
      <c r="AC567" s="37"/>
      <c r="AD567" s="37"/>
      <c r="AE567" s="21"/>
    </row>
    <row r="568" spans="1:31" s="18" customFormat="1" ht="30" customHeight="1" thickBot="1" x14ac:dyDescent="0.2">
      <c r="A568" s="59"/>
      <c r="B568" s="55"/>
      <c r="C568" s="22"/>
      <c r="D568" s="23"/>
      <c r="E568" s="19"/>
      <c r="F568" s="24"/>
      <c r="G568" s="23"/>
      <c r="H568" s="19"/>
      <c r="I568" s="24"/>
      <c r="J568" s="24"/>
      <c r="K568" s="19"/>
      <c r="L568" s="19"/>
      <c r="M568" s="19"/>
      <c r="N568" s="191"/>
      <c r="O568" s="191"/>
      <c r="P568" s="191"/>
      <c r="Q568" s="191"/>
      <c r="R568" s="191"/>
      <c r="S568" s="25"/>
      <c r="T568" s="25"/>
      <c r="U568" s="194"/>
      <c r="V568" s="195"/>
      <c r="W568" s="54"/>
      <c r="X568" s="54"/>
      <c r="Y568" s="54"/>
      <c r="Z568" s="37"/>
      <c r="AA568" s="37"/>
      <c r="AB568" s="37"/>
      <c r="AC568" s="37"/>
      <c r="AD568" s="37"/>
      <c r="AE568" s="21"/>
    </row>
    <row r="569" spans="1:31" ht="20.100000000000001" customHeight="1" x14ac:dyDescent="0.15">
      <c r="A569" s="57">
        <f>A506+1</f>
        <v>10</v>
      </c>
      <c r="B569" s="55"/>
      <c r="C569" s="298" t="s">
        <v>65</v>
      </c>
      <c r="D569" s="298"/>
      <c r="E569" s="298"/>
      <c r="F569" s="298"/>
      <c r="G569" s="298"/>
      <c r="H569" s="298"/>
      <c r="I569" s="298"/>
      <c r="J569" s="298"/>
      <c r="K569" s="298"/>
      <c r="L569" s="298"/>
      <c r="M569" s="298"/>
      <c r="N569" s="298"/>
      <c r="O569" s="298"/>
      <c r="P569" s="298"/>
      <c r="Q569" s="298"/>
      <c r="R569" s="298"/>
      <c r="S569" s="298"/>
      <c r="T569" s="298"/>
      <c r="U569" s="298"/>
      <c r="V569" s="298"/>
      <c r="W569" s="298"/>
      <c r="X569" s="298"/>
      <c r="Y569" s="298"/>
      <c r="Z569" s="298"/>
      <c r="AA569" s="298"/>
      <c r="AB569" s="298"/>
      <c r="AC569" s="298"/>
      <c r="AD569" s="298"/>
    </row>
    <row r="570" spans="1:31" ht="20.100000000000001" customHeight="1" x14ac:dyDescent="0.15">
      <c r="B570" s="55"/>
      <c r="C570" s="1"/>
      <c r="D570" s="1"/>
      <c r="E570" s="1"/>
      <c r="F570" s="1"/>
      <c r="G570" s="1"/>
      <c r="H570" s="1"/>
      <c r="I570" s="1"/>
      <c r="J570" s="1"/>
      <c r="K570" s="1"/>
      <c r="L570" s="1"/>
      <c r="M570" s="1"/>
      <c r="N570" s="1"/>
      <c r="O570" s="1"/>
      <c r="P570" s="1"/>
      <c r="Q570" s="1"/>
      <c r="R570" s="1"/>
      <c r="S570" s="1"/>
      <c r="T570" s="1"/>
      <c r="U570" s="1"/>
      <c r="V570" s="1"/>
    </row>
    <row r="571" spans="1:31" ht="20.100000000000001" customHeight="1" x14ac:dyDescent="0.15">
      <c r="B571" s="55"/>
      <c r="C571" s="1"/>
      <c r="D571" s="299" t="s">
        <v>23</v>
      </c>
      <c r="E571" s="299"/>
      <c r="F571" s="299"/>
      <c r="G571" s="299"/>
      <c r="H571" s="299"/>
      <c r="I571" s="299"/>
      <c r="J571" s="299"/>
      <c r="K571" s="299"/>
      <c r="L571" s="299"/>
      <c r="M571" s="299"/>
      <c r="N571" s="299"/>
      <c r="O571" s="299" t="s">
        <v>10</v>
      </c>
      <c r="P571" s="299"/>
      <c r="Q571" s="299"/>
      <c r="R571" s="299" t="s">
        <v>21</v>
      </c>
      <c r="S571" s="299"/>
      <c r="T571" s="300" t="s">
        <v>154</v>
      </c>
      <c r="U571" s="301"/>
      <c r="V571" s="301"/>
      <c r="W571" s="287" t="s">
        <v>24</v>
      </c>
      <c r="X571" s="302"/>
      <c r="Y571" s="302"/>
      <c r="Z571" s="302"/>
      <c r="AA571" s="302"/>
      <c r="AB571" s="302"/>
      <c r="AC571" s="302"/>
      <c r="AD571" s="303"/>
    </row>
    <row r="572" spans="1:31" ht="20.100000000000001" customHeight="1" x14ac:dyDescent="0.15">
      <c r="B572" s="55"/>
      <c r="C572" s="1"/>
      <c r="D572" s="276" t="str">
        <f ca="1">IF(A581="","",IF(INDIRECT("入力シート!V"&amp;(A582))="","",IF(入力シート!C$7="","",入力シート!C$7)))</f>
        <v/>
      </c>
      <c r="E572" s="276"/>
      <c r="F572" s="276"/>
      <c r="G572" s="276"/>
      <c r="H572" s="276"/>
      <c r="I572" s="276"/>
      <c r="J572" s="276"/>
      <c r="K572" s="276"/>
      <c r="L572" s="276"/>
      <c r="M572" s="276"/>
      <c r="N572" s="276"/>
      <c r="O572" s="79" t="str">
        <f ca="1">IF(A581="","",IF(INDIRECT("入力シート!V"&amp;(A582))="","",IF(入力シート!C$8="","",入力シート!C$8)))</f>
        <v/>
      </c>
      <c r="P572" s="277" t="str">
        <f ca="1">IF(A581="","",IF(INDIRECT("入力シート!V"&amp;(A582))="","",IF(入力シート!D$8="","",入力シート!D$8)))</f>
        <v/>
      </c>
      <c r="Q572" s="278"/>
      <c r="R572" s="278" t="str">
        <f ca="1">IF(A581="","",IF(INDIRECT("入力シート!C"&amp;(A582))="","",INDIRECT("入力シート!C"&amp;(A582))))</f>
        <v/>
      </c>
      <c r="S572" s="278"/>
      <c r="T572" s="279" t="str">
        <f ca="1">IF(A581="","",IF(INDIRECT("入力シート!C"&amp;(A582+1))="","",INDIRECT("入力シート!C"&amp;(A582+1))))</f>
        <v/>
      </c>
      <c r="U572" s="279"/>
      <c r="V572" s="279"/>
      <c r="W572" s="280" t="str">
        <f ca="1">IF(A581="","",IF(INDIRECT("入力シート!C"&amp;(A582+2))="","",INDIRECT("入力シート!C"&amp;(A582+2))))</f>
        <v/>
      </c>
      <c r="X572" s="281"/>
      <c r="Y572" s="281"/>
      <c r="Z572" s="281"/>
      <c r="AA572" s="281"/>
      <c r="AB572" s="281"/>
      <c r="AC572" s="281"/>
      <c r="AD572" s="282"/>
    </row>
    <row r="573" spans="1:31" s="1" customFormat="1" ht="20.100000000000001" customHeight="1" x14ac:dyDescent="0.15">
      <c r="A573" s="56"/>
      <c r="B573" s="55"/>
      <c r="C573" s="283" t="s">
        <v>45</v>
      </c>
      <c r="D573" s="287" t="s">
        <v>22</v>
      </c>
      <c r="E573" s="288"/>
      <c r="F573" s="288"/>
      <c r="G573" s="288"/>
      <c r="H573" s="288"/>
      <c r="I573" s="288"/>
      <c r="J573" s="288"/>
      <c r="K573" s="288"/>
      <c r="L573" s="288"/>
      <c r="M573" s="288"/>
      <c r="N573" s="288"/>
      <c r="O573" s="288"/>
      <c r="P573" s="288"/>
      <c r="Q573" s="288"/>
      <c r="R573" s="288"/>
      <c r="S573" s="288"/>
      <c r="T573" s="288"/>
      <c r="U573" s="288"/>
      <c r="V573" s="288"/>
      <c r="W573" s="288"/>
      <c r="X573" s="288"/>
      <c r="Y573" s="288"/>
      <c r="Z573" s="288"/>
      <c r="AA573" s="288"/>
      <c r="AB573" s="288"/>
      <c r="AC573" s="288"/>
      <c r="AD573" s="289"/>
    </row>
    <row r="574" spans="1:31" s="1" customFormat="1" ht="20.100000000000001" customHeight="1" x14ac:dyDescent="0.15">
      <c r="A574" s="56"/>
      <c r="B574" s="55"/>
      <c r="C574" s="284"/>
      <c r="D574" s="280" t="str">
        <f ca="1">IF(A581="","",IF(INDIRECT("入力シート!C"&amp;(A582+3))="","",INDIRECT("入力シート!C"&amp;(A582+3))))</f>
        <v/>
      </c>
      <c r="E574" s="290"/>
      <c r="F574" s="290"/>
      <c r="G574" s="290"/>
      <c r="H574" s="290"/>
      <c r="I574" s="290"/>
      <c r="J574" s="290"/>
      <c r="K574" s="290"/>
      <c r="L574" s="290"/>
      <c r="M574" s="290"/>
      <c r="N574" s="290"/>
      <c r="O574" s="290"/>
      <c r="P574" s="290"/>
      <c r="Q574" s="290"/>
      <c r="R574" s="290"/>
      <c r="S574" s="290"/>
      <c r="T574" s="290"/>
      <c r="U574" s="290"/>
      <c r="V574" s="290"/>
      <c r="W574" s="290"/>
      <c r="X574" s="290"/>
      <c r="Y574" s="290"/>
      <c r="Z574" s="290"/>
      <c r="AA574" s="290"/>
      <c r="AB574" s="290"/>
      <c r="AC574" s="290"/>
      <c r="AD574" s="291"/>
    </row>
    <row r="575" spans="1:31" s="1" customFormat="1" ht="20.100000000000001" customHeight="1" x14ac:dyDescent="0.15">
      <c r="A575" s="56"/>
      <c r="B575" s="55"/>
      <c r="C575" s="285"/>
      <c r="D575" s="236" t="s">
        <v>15</v>
      </c>
      <c r="E575" s="237"/>
      <c r="F575" s="237"/>
      <c r="G575" s="237"/>
      <c r="H575" s="237"/>
      <c r="I575" s="237"/>
      <c r="J575" s="237"/>
      <c r="K575" s="237"/>
      <c r="L575" s="237"/>
      <c r="M575" s="237"/>
      <c r="N575" s="237"/>
      <c r="O575" s="237"/>
      <c r="P575" s="237"/>
      <c r="Q575" s="237"/>
      <c r="R575" s="238"/>
      <c r="S575" s="236" t="s">
        <v>17</v>
      </c>
      <c r="T575" s="237"/>
      <c r="U575" s="237"/>
      <c r="V575" s="238"/>
      <c r="W575" s="236" t="s">
        <v>47</v>
      </c>
      <c r="X575" s="237"/>
      <c r="Y575" s="237"/>
      <c r="Z575" s="237"/>
      <c r="AA575" s="237"/>
      <c r="AB575" s="237"/>
      <c r="AC575" s="237"/>
      <c r="AD575" s="238"/>
    </row>
    <row r="576" spans="1:31" s="1" customFormat="1" ht="20.100000000000001" customHeight="1" x14ac:dyDescent="0.15">
      <c r="A576" s="56"/>
      <c r="B576" s="55"/>
      <c r="C576" s="285"/>
      <c r="D576" s="239" t="s">
        <v>11</v>
      </c>
      <c r="E576" s="240"/>
      <c r="F576" s="241"/>
      <c r="G576" s="242" t="s">
        <v>3</v>
      </c>
      <c r="H576" s="243"/>
      <c r="I576" s="243"/>
      <c r="J576" s="244"/>
      <c r="K576" s="243" t="s">
        <v>4</v>
      </c>
      <c r="L576" s="243"/>
      <c r="M576" s="243"/>
      <c r="N576" s="249" t="s">
        <v>6</v>
      </c>
      <c r="O576" s="251" t="s">
        <v>5</v>
      </c>
      <c r="P576" s="251"/>
      <c r="Q576" s="251"/>
      <c r="R576" s="61" t="s">
        <v>5</v>
      </c>
      <c r="S576" s="27" t="s">
        <v>19</v>
      </c>
      <c r="T576" s="34" t="s">
        <v>48</v>
      </c>
      <c r="U576" s="252" t="s">
        <v>16</v>
      </c>
      <c r="V576" s="253"/>
      <c r="W576" s="258" t="s">
        <v>10</v>
      </c>
      <c r="X576" s="259"/>
      <c r="Y576" s="264" t="s">
        <v>26</v>
      </c>
      <c r="Z576" s="259"/>
      <c r="AA576" s="259"/>
      <c r="AB576" s="265"/>
      <c r="AC576" s="259" t="s">
        <v>10</v>
      </c>
      <c r="AD576" s="270"/>
      <c r="AE576" s="11"/>
    </row>
    <row r="577" spans="1:31" s="1" customFormat="1" ht="20.100000000000001" customHeight="1" x14ac:dyDescent="0.15">
      <c r="A577" s="56"/>
      <c r="B577" s="55"/>
      <c r="C577" s="285"/>
      <c r="D577" s="271" t="s">
        <v>20</v>
      </c>
      <c r="E577" s="272"/>
      <c r="F577" s="273"/>
      <c r="G577" s="245"/>
      <c r="H577" s="246"/>
      <c r="I577" s="246"/>
      <c r="J577" s="247"/>
      <c r="K577" s="248"/>
      <c r="L577" s="248"/>
      <c r="M577" s="248"/>
      <c r="N577" s="250"/>
      <c r="O577" s="274" t="s">
        <v>14</v>
      </c>
      <c r="P577" s="274"/>
      <c r="Q577" s="274"/>
      <c r="R577" s="66" t="s">
        <v>6</v>
      </c>
      <c r="S577" s="28" t="s">
        <v>18</v>
      </c>
      <c r="T577" s="35" t="s">
        <v>49</v>
      </c>
      <c r="U577" s="254"/>
      <c r="V577" s="255"/>
      <c r="W577" s="260"/>
      <c r="X577" s="261"/>
      <c r="Y577" s="266"/>
      <c r="Z577" s="261"/>
      <c r="AA577" s="261"/>
      <c r="AB577" s="267"/>
      <c r="AC577" s="261" t="s">
        <v>25</v>
      </c>
      <c r="AD577" s="275"/>
      <c r="AE577" s="11"/>
    </row>
    <row r="578" spans="1:31" s="1" customFormat="1" ht="20.100000000000001" customHeight="1" x14ac:dyDescent="0.15">
      <c r="A578" s="56"/>
      <c r="B578" s="55"/>
      <c r="C578" s="285"/>
      <c r="D578" s="62" t="s">
        <v>0</v>
      </c>
      <c r="E578" s="292" t="s">
        <v>0</v>
      </c>
      <c r="F578" s="292" t="s">
        <v>2</v>
      </c>
      <c r="G578" s="64" t="s">
        <v>0</v>
      </c>
      <c r="H578" s="292" t="s">
        <v>0</v>
      </c>
      <c r="I578" s="292" t="s">
        <v>2</v>
      </c>
      <c r="J578" s="292" t="s">
        <v>7</v>
      </c>
      <c r="K578" s="248"/>
      <c r="L578" s="248"/>
      <c r="M578" s="248"/>
      <c r="N578" s="29" t="s">
        <v>13</v>
      </c>
      <c r="O578" s="64" t="s">
        <v>0</v>
      </c>
      <c r="P578" s="292" t="s">
        <v>0</v>
      </c>
      <c r="Q578" s="292" t="s">
        <v>2</v>
      </c>
      <c r="R578" s="81" t="s">
        <v>13</v>
      </c>
      <c r="S578" s="30" t="s">
        <v>13</v>
      </c>
      <c r="T578" s="29" t="s">
        <v>13</v>
      </c>
      <c r="U578" s="254"/>
      <c r="V578" s="255"/>
      <c r="W578" s="260"/>
      <c r="X578" s="261"/>
      <c r="Y578" s="266"/>
      <c r="Z578" s="261"/>
      <c r="AA578" s="261"/>
      <c r="AB578" s="267"/>
      <c r="AC578" s="294" t="s">
        <v>8</v>
      </c>
      <c r="AD578" s="296" t="s">
        <v>9</v>
      </c>
      <c r="AE578" s="11"/>
    </row>
    <row r="579" spans="1:31" s="1" customFormat="1" ht="20.100000000000001" customHeight="1" x14ac:dyDescent="0.15">
      <c r="A579" s="56"/>
      <c r="B579" s="55"/>
      <c r="C579" s="286"/>
      <c r="D579" s="26" t="s">
        <v>1</v>
      </c>
      <c r="E579" s="304"/>
      <c r="F579" s="304"/>
      <c r="G579" s="63" t="s">
        <v>1</v>
      </c>
      <c r="H579" s="304"/>
      <c r="I579" s="293"/>
      <c r="J579" s="293"/>
      <c r="K579" s="248"/>
      <c r="L579" s="248"/>
      <c r="M579" s="248"/>
      <c r="N579" s="80" t="s">
        <v>12</v>
      </c>
      <c r="O579" s="60" t="s">
        <v>1</v>
      </c>
      <c r="P579" s="304"/>
      <c r="Q579" s="293"/>
      <c r="R579" s="82" t="s">
        <v>12</v>
      </c>
      <c r="S579" s="28" t="s">
        <v>12</v>
      </c>
      <c r="T579" s="29" t="s">
        <v>12</v>
      </c>
      <c r="U579" s="256"/>
      <c r="V579" s="257"/>
      <c r="W579" s="262"/>
      <c r="X579" s="263"/>
      <c r="Y579" s="268"/>
      <c r="Z579" s="263"/>
      <c r="AA579" s="263"/>
      <c r="AB579" s="269"/>
      <c r="AC579" s="295"/>
      <c r="AD579" s="297"/>
      <c r="AE579" s="11"/>
    </row>
    <row r="580" spans="1:31" s="1" customFormat="1" ht="12" customHeight="1" thickBot="1" x14ac:dyDescent="0.2">
      <c r="A580" s="58">
        <v>9</v>
      </c>
      <c r="B580" s="55"/>
      <c r="C580" s="228" t="s">
        <v>34</v>
      </c>
      <c r="D580" s="231" t="str">
        <f ca="1">IF(A581="","",IF(INDIRECT("入力シート!H"&amp;(A582))="","",IF(INDIRECT("入力シート!H"&amp;(A582))&lt;43586,4,5)))</f>
        <v/>
      </c>
      <c r="E580" s="209" t="str">
        <f ca="1">IF(A581="","",IF(INDIRECT("入力シート!H"&amp;(A582))="","",INDIRECT("入力シート!H"&amp;(A582))))</f>
        <v/>
      </c>
      <c r="F580" s="233" t="str">
        <f ca="1">IF(A581="","",IF(INDIRECT("入力シート!H"&amp;(A582))="","",INDIRECT("入力シート!H"&amp;(A582))))</f>
        <v/>
      </c>
      <c r="G580" s="207" t="str">
        <f ca="1">IF(A581="","",IF(INDIRECT("入力シート!I"&amp;(A582))="","",IF(INDIRECT("入力シート!I"&amp;(A582))&lt;43586,4,5)))</f>
        <v/>
      </c>
      <c r="H580" s="209" t="str">
        <f ca="1">IF(A581="","",IF(INDIRECT("入力シート!I"&amp;(A582))="","",INDIRECT("入力シート!I"&amp;(A582))))</f>
        <v/>
      </c>
      <c r="I580" s="212" t="str">
        <f ca="1">IF(A581="","",IF(INDIRECT("入力シート!I"&amp;(A582))="","",INDIRECT("入力シート!I"&amp;(A582))))</f>
        <v/>
      </c>
      <c r="J580" s="219" t="str">
        <f ca="1">IF(A581="","",IF(INDIRECT("入力シート!I"&amp;(A582))="","",INDIRECT("入力シート!I"&amp;(A582))))</f>
        <v/>
      </c>
      <c r="K580" s="222" t="str">
        <f ca="1">IF(A581="","",IF(INDIRECT("入力シート!J"&amp;(A582))="","",INDIRECT("入力シート!J"&amp;(A582))))</f>
        <v/>
      </c>
      <c r="L580" s="225" t="str">
        <f ca="1">IF(A581="","",
IFERROR(IF(INDIRECT("入力シート!K"&amp;(A582))="","",
IF(INDIRECT("入力シート!K"&amp;(A582))&gt;159,"G",
IF(INDIRECT("入力シート!K"&amp;(A582))&gt;149,"F",
IF(INDIRECT("入力シート!K"&amp;(A582))&gt;139,"E",
IF(INDIRECT("入力シート!K"&amp;(A582))&gt;129,"D",
IF(INDIRECT("入力シート!K"&amp;(A582))&gt;119,"C",
IF(INDIRECT("入力シート!K"&amp;(A582))&gt;109,"B",
IF(INDIRECT("入力シート!K"&amp;(A582))&gt;99,"A",
"")))))))),""))</f>
        <v/>
      </c>
      <c r="M580" s="222" t="str">
        <f ca="1">IF(A581="","",
IFERROR(IF(INDIRECT("入力シート!K"&amp;(A582))="","",
IF(INDIRECT("入力シート!K"&amp;(A582))&gt;99,MOD(INDIRECT("入力シート!K"&amp;(A582)),10),INDIRECT("入力シート!K"&amp;(A582)))),""))</f>
        <v/>
      </c>
      <c r="N580" s="196" t="str">
        <f ca="1">IF(A581="","",IF(INDIRECT("入力シート!L"&amp;(A582))="","",INDIRECT("入力シート!L"&amp;(A582))))</f>
        <v/>
      </c>
      <c r="O580" s="207" t="str">
        <f ca="1">IF(A581="","",IF(INDIRECT("入力シート!M"&amp;(A582))="","",IF(INDIRECT("入力シート!M"&amp;(A582))&lt;43586,4,5)))</f>
        <v/>
      </c>
      <c r="P580" s="209" t="str">
        <f ca="1">IF(A581="","",IF(INDIRECT("入力シート!M"&amp;(A582))="","",INDIRECT("入力シート!M"&amp;(A582))))</f>
        <v/>
      </c>
      <c r="Q580" s="212" t="str">
        <f ca="1">IF(A581="","",IF(INDIRECT("入力シート!M"&amp;(A582))="","",INDIRECT("入力シート!M"&amp;(A582))))</f>
        <v/>
      </c>
      <c r="R580" s="215" t="str">
        <f ca="1">IF(A581="","",IF(INDIRECT("入力シート!N"&amp;(A582))="","",INDIRECT("入力シート!N"&amp;(A582))))</f>
        <v/>
      </c>
      <c r="S580" s="217" t="str">
        <f>IF(A581="","",IF(N580="","",SUM(N580,R580)))</f>
        <v/>
      </c>
      <c r="T580" s="196" t="str">
        <f ca="1">IF(A581="","",IF(N580="","",IF(INDIRECT("入力シート!O"&amp;(A582))="通常者",ROUNDDOWN(S580*10/1000,0),0)))</f>
        <v/>
      </c>
      <c r="U580" s="196" t="str">
        <f>IF(A581="","",IF(V580="","",IF(V580&gt;=1,"+",IF(V580=0," ","-"))))</f>
        <v/>
      </c>
      <c r="V580" s="199" t="str">
        <f>IF(A581="","",IF(AND(N582="",N580&gt;=1),T580,IF(N582="","",T580-T582)))</f>
        <v/>
      </c>
      <c r="W580" s="3">
        <v>1</v>
      </c>
      <c r="X580" s="12"/>
      <c r="Y580" s="3">
        <v>5</v>
      </c>
      <c r="Z580" s="8"/>
      <c r="AA580" s="8"/>
      <c r="AB580" s="8"/>
      <c r="AC580" s="3">
        <v>5</v>
      </c>
      <c r="AD580" s="69"/>
      <c r="AE580" s="11"/>
    </row>
    <row r="581" spans="1:31" s="1" customFormat="1" ht="12" customHeight="1" x14ac:dyDescent="0.15">
      <c r="A581" s="58" t="str">
        <f>IFERROR(MATCH(A569,入力シート!$V$10:$V2173,0),"")</f>
        <v/>
      </c>
      <c r="B581" s="55"/>
      <c r="C581" s="229"/>
      <c r="D581" s="231"/>
      <c r="E581" s="210"/>
      <c r="F581" s="234"/>
      <c r="G581" s="207"/>
      <c r="H581" s="210"/>
      <c r="I581" s="213"/>
      <c r="J581" s="220"/>
      <c r="K581" s="223"/>
      <c r="L581" s="226"/>
      <c r="M581" s="223"/>
      <c r="N581" s="206"/>
      <c r="O581" s="207"/>
      <c r="P581" s="210"/>
      <c r="Q581" s="213"/>
      <c r="R581" s="216"/>
      <c r="S581" s="218"/>
      <c r="T581" s="197"/>
      <c r="U581" s="197"/>
      <c r="V581" s="200"/>
      <c r="W581" s="14">
        <v>2</v>
      </c>
      <c r="X581" s="13"/>
      <c r="Y581" s="13">
        <v>5</v>
      </c>
      <c r="Z581" s="13"/>
      <c r="AA581" s="13"/>
      <c r="AB581" s="13"/>
      <c r="AC581" s="15">
        <v>6</v>
      </c>
      <c r="AD581" s="9"/>
      <c r="AE581" s="11"/>
    </row>
    <row r="582" spans="1:31" s="1" customFormat="1" ht="12" customHeight="1" thickBot="1" x14ac:dyDescent="0.2">
      <c r="A582" s="58" t="str">
        <f>IF(A581="","",SUM(A580:A581))</f>
        <v/>
      </c>
      <c r="B582" s="55"/>
      <c r="C582" s="229"/>
      <c r="D582" s="231"/>
      <c r="E582" s="210"/>
      <c r="F582" s="234"/>
      <c r="G582" s="207"/>
      <c r="H582" s="210"/>
      <c r="I582" s="213"/>
      <c r="J582" s="220"/>
      <c r="K582" s="223"/>
      <c r="L582" s="226"/>
      <c r="M582" s="223"/>
      <c r="N582" s="197" t="str">
        <f ca="1">IF(A581="","",IF(INDIRECT("入力シート!P"&amp;(A582))="","",INDIRECT("入力シート!P"&amp;(A582))))</f>
        <v/>
      </c>
      <c r="O582" s="207"/>
      <c r="P582" s="210"/>
      <c r="Q582" s="213"/>
      <c r="R582" s="201" t="str">
        <f ca="1">IF(A581="","",IF(INDIRECT("入力シート!Q"&amp;(A582))="","",INDIRECT("入力シート!Q"&amp;(A582))))</f>
        <v/>
      </c>
      <c r="S582" s="203" t="str">
        <f>IF(A581="","",IF(N582="","",SUM(N582,R582)))</f>
        <v/>
      </c>
      <c r="T582" s="205" t="str">
        <f ca="1">IF(A581="","",IF(N582="","",IF(INDIRECT("入力シート!R"&amp;(A582))="通常者",ROUNDDOWN(S582*10/1000,0),0)))</f>
        <v/>
      </c>
      <c r="U582" s="197"/>
      <c r="V582" s="201"/>
      <c r="W582" s="14">
        <v>3</v>
      </c>
      <c r="X582" s="13"/>
      <c r="Y582" s="13">
        <v>5</v>
      </c>
      <c r="Z582" s="13"/>
      <c r="AA582" s="13"/>
      <c r="AB582" s="13"/>
      <c r="AC582" s="15">
        <v>7</v>
      </c>
      <c r="AD582" s="9"/>
      <c r="AE582" s="11"/>
    </row>
    <row r="583" spans="1:31" s="1" customFormat="1" ht="12" customHeight="1" x14ac:dyDescent="0.15">
      <c r="A583" s="58"/>
      <c r="B583" s="55"/>
      <c r="C583" s="230"/>
      <c r="D583" s="232"/>
      <c r="E583" s="211"/>
      <c r="F583" s="235"/>
      <c r="G583" s="208"/>
      <c r="H583" s="211"/>
      <c r="I583" s="214"/>
      <c r="J583" s="221"/>
      <c r="K583" s="224"/>
      <c r="L583" s="227"/>
      <c r="M583" s="224"/>
      <c r="N583" s="198"/>
      <c r="O583" s="208"/>
      <c r="P583" s="211"/>
      <c r="Q583" s="214"/>
      <c r="R583" s="202"/>
      <c r="S583" s="204"/>
      <c r="T583" s="198"/>
      <c r="U583" s="198"/>
      <c r="V583" s="202"/>
      <c r="W583" s="7">
        <v>4</v>
      </c>
      <c r="X583" s="10"/>
      <c r="Y583" s="6">
        <v>5</v>
      </c>
      <c r="Z583" s="68"/>
      <c r="AA583" s="68"/>
      <c r="AB583" s="68"/>
      <c r="AC583" s="6"/>
      <c r="AD583" s="70"/>
      <c r="AE583" s="11"/>
    </row>
    <row r="584" spans="1:31" s="1" customFormat="1" ht="12" customHeight="1" thickBot="1" x14ac:dyDescent="0.2">
      <c r="A584" s="58">
        <v>10</v>
      </c>
      <c r="B584" s="55"/>
      <c r="C584" s="228" t="s">
        <v>35</v>
      </c>
      <c r="D584" s="231" t="str">
        <f ca="1">IF(A585="","",IF(INDIRECT("入力シート!H"&amp;(A586))="","",IF(INDIRECT("入力シート!H"&amp;(A586))&lt;43586,4,5)))</f>
        <v/>
      </c>
      <c r="E584" s="209" t="str">
        <f ca="1">IF(A585="","",IF(INDIRECT("入力シート!H"&amp;(A586))="","",INDIRECT("入力シート!H"&amp;(A586))))</f>
        <v/>
      </c>
      <c r="F584" s="233" t="str">
        <f ca="1">IF(A585="","",IF(INDIRECT("入力シート!H"&amp;(A586))="","",INDIRECT("入力シート!H"&amp;(A586))))</f>
        <v/>
      </c>
      <c r="G584" s="207" t="str">
        <f ca="1">IF(A585="","",IF(INDIRECT("入力シート!I"&amp;(A586))="","",IF(INDIRECT("入力シート!I"&amp;(A586))&lt;43586,4,5)))</f>
        <v/>
      </c>
      <c r="H584" s="209" t="str">
        <f ca="1">IF(A585="","",IF(INDIRECT("入力シート!I"&amp;(A586))="","",INDIRECT("入力シート!I"&amp;(A586))))</f>
        <v/>
      </c>
      <c r="I584" s="212" t="str">
        <f ca="1">IF(A585="","",IF(INDIRECT("入力シート!I"&amp;(A586))="","",INDIRECT("入力シート!I"&amp;(A586))))</f>
        <v/>
      </c>
      <c r="J584" s="219" t="str">
        <f ca="1">IF(A585="","",IF(INDIRECT("入力シート!I"&amp;(A586))="","",INDIRECT("入力シート!I"&amp;(A586))))</f>
        <v/>
      </c>
      <c r="K584" s="222" t="str">
        <f t="shared" ref="K584" ca="1" si="99">IF(A585="","",IF(INDIRECT("入力シート!J"&amp;(A586))="","",INDIRECT("入力シート!J"&amp;(A586))))</f>
        <v/>
      </c>
      <c r="L584" s="225" t="str">
        <f ca="1">IF(A585="","",
IFERROR(IF(INDIRECT("入力シート!K"&amp;(A586))="","",
IF(INDIRECT("入力シート!K"&amp;(A586))&gt;159,"G",
IF(INDIRECT("入力シート!K"&amp;(A586))&gt;149,"F",
IF(INDIRECT("入力シート!K"&amp;(A586))&gt;139,"E",
IF(INDIRECT("入力シート!K"&amp;(A586))&gt;129,"D",
IF(INDIRECT("入力シート!K"&amp;(A586))&gt;119,"C",
IF(INDIRECT("入力シート!K"&amp;(A586))&gt;109,"B",
IF(INDIRECT("入力シート!K"&amp;(A586))&gt;99,"A",
"")))))))),""))</f>
        <v/>
      </c>
      <c r="M584" s="222" t="str">
        <f ca="1">IF(A585="","",
IFERROR(IF(INDIRECT("入力シート!K"&amp;(A586))="","",
IF(INDIRECT("入力シート!K"&amp;(A586))&gt;99,MOD(INDIRECT("入力シート!K"&amp;(A586)),10),INDIRECT("入力シート!K"&amp;(A586)))),""))</f>
        <v/>
      </c>
      <c r="N584" s="196" t="str">
        <f ca="1">IF(A585="","",IF(INDIRECT("入力シート!L"&amp;(A586))="","",INDIRECT("入力シート!L"&amp;(A586))))</f>
        <v/>
      </c>
      <c r="O584" s="207" t="str">
        <f ca="1">IF(A585="","",IF(INDIRECT("入力シート!M"&amp;(A586))="","",IF(INDIRECT("入力シート!M"&amp;(A586))&lt;43586,4,5)))</f>
        <v/>
      </c>
      <c r="P584" s="209" t="str">
        <f ca="1">IF(A585="","",IF(INDIRECT("入力シート!M"&amp;(A586))="","",INDIRECT("入力シート!M"&amp;(A586))))</f>
        <v/>
      </c>
      <c r="Q584" s="212" t="str">
        <f ca="1">IF(A585="","",IF(INDIRECT("入力シート!M"&amp;(A586))="","",INDIRECT("入力シート!M"&amp;(A586))))</f>
        <v/>
      </c>
      <c r="R584" s="215" t="str">
        <f ca="1">IF(A585="","",IF(INDIRECT("入力シート!N"&amp;(A586))="","",INDIRECT("入力シート!N"&amp;(A586))))</f>
        <v/>
      </c>
      <c r="S584" s="217" t="str">
        <f>IF(A585="","",IF(N584="","",SUM(N584,R584)))</f>
        <v/>
      </c>
      <c r="T584" s="196" t="str">
        <f ca="1">IF(A585="","",IF(N584="","",IF(INDIRECT("入力シート!O"&amp;(A586))="通常者",ROUNDDOWN(S584*10/1000,0),0)))</f>
        <v/>
      </c>
      <c r="U584" s="196" t="str">
        <f>IF(A585="","",IF(V584="","",IF(V584&gt;=1,"+",IF(V584=0," ","-"))))</f>
        <v/>
      </c>
      <c r="V584" s="199" t="str">
        <f>IF(A585="","",IF(AND(N586="",N584&gt;=1),T584,IF(N586="","",T584-T586)))</f>
        <v/>
      </c>
      <c r="W584" s="3">
        <v>1</v>
      </c>
      <c r="X584" s="12"/>
      <c r="Y584" s="3">
        <v>5</v>
      </c>
      <c r="Z584" s="8"/>
      <c r="AA584" s="8"/>
      <c r="AB584" s="8"/>
      <c r="AC584" s="3">
        <v>5</v>
      </c>
      <c r="AD584" s="69"/>
    </row>
    <row r="585" spans="1:31" s="1" customFormat="1" ht="12" customHeight="1" x14ac:dyDescent="0.15">
      <c r="A585" s="58" t="str">
        <f>A581</f>
        <v/>
      </c>
      <c r="B585" s="55"/>
      <c r="C585" s="229"/>
      <c r="D585" s="231"/>
      <c r="E585" s="210"/>
      <c r="F585" s="234"/>
      <c r="G585" s="207"/>
      <c r="H585" s="210"/>
      <c r="I585" s="213"/>
      <c r="J585" s="220"/>
      <c r="K585" s="223"/>
      <c r="L585" s="226"/>
      <c r="M585" s="223"/>
      <c r="N585" s="206"/>
      <c r="O585" s="207"/>
      <c r="P585" s="210"/>
      <c r="Q585" s="213"/>
      <c r="R585" s="216"/>
      <c r="S585" s="218"/>
      <c r="T585" s="197"/>
      <c r="U585" s="197"/>
      <c r="V585" s="200"/>
      <c r="W585" s="14">
        <v>2</v>
      </c>
      <c r="X585" s="13"/>
      <c r="Y585" s="13">
        <v>5</v>
      </c>
      <c r="Z585" s="13"/>
      <c r="AA585" s="13"/>
      <c r="AB585" s="13"/>
      <c r="AC585" s="15">
        <v>6</v>
      </c>
      <c r="AD585" s="9"/>
    </row>
    <row r="586" spans="1:31" s="1" customFormat="1" ht="12" customHeight="1" thickBot="1" x14ac:dyDescent="0.2">
      <c r="A586" s="58" t="str">
        <f>IF(A585="","",SUM(A584:A585))</f>
        <v/>
      </c>
      <c r="B586" s="55"/>
      <c r="C586" s="229"/>
      <c r="D586" s="231"/>
      <c r="E586" s="210"/>
      <c r="F586" s="234"/>
      <c r="G586" s="207"/>
      <c r="H586" s="210"/>
      <c r="I586" s="213"/>
      <c r="J586" s="220"/>
      <c r="K586" s="223"/>
      <c r="L586" s="226"/>
      <c r="M586" s="223"/>
      <c r="N586" s="197" t="str">
        <f ca="1">IF(A585="","",IF(INDIRECT("入力シート!P"&amp;(A586))="","",INDIRECT("入力シート!P"&amp;(A586))))</f>
        <v/>
      </c>
      <c r="O586" s="207"/>
      <c r="P586" s="210"/>
      <c r="Q586" s="213"/>
      <c r="R586" s="201" t="str">
        <f ca="1">IF(A585="","",IF(INDIRECT("入力シート!Q"&amp;(A586))="","",INDIRECT("入力シート!Q"&amp;(A586))))</f>
        <v/>
      </c>
      <c r="S586" s="203" t="str">
        <f>IF(A585="","",IF(N586="","",SUM(N586,R586)))</f>
        <v/>
      </c>
      <c r="T586" s="205" t="str">
        <f ca="1">IF(A585="","",IF(N586="","",IF(INDIRECT("入力シート!R"&amp;(A586))="通常者",ROUNDDOWN(S586*10/1000,0),0)))</f>
        <v/>
      </c>
      <c r="U586" s="197"/>
      <c r="V586" s="201"/>
      <c r="W586" s="14">
        <v>3</v>
      </c>
      <c r="X586" s="13"/>
      <c r="Y586" s="13">
        <v>5</v>
      </c>
      <c r="Z586" s="13"/>
      <c r="AA586" s="13"/>
      <c r="AB586" s="13"/>
      <c r="AC586" s="15">
        <v>7</v>
      </c>
      <c r="AD586" s="9"/>
    </row>
    <row r="587" spans="1:31" s="1" customFormat="1" ht="12" customHeight="1" x14ac:dyDescent="0.15">
      <c r="A587" s="58"/>
      <c r="B587" s="55"/>
      <c r="C587" s="230"/>
      <c r="D587" s="232"/>
      <c r="E587" s="211"/>
      <c r="F587" s="235"/>
      <c r="G587" s="208"/>
      <c r="H587" s="211"/>
      <c r="I587" s="214"/>
      <c r="J587" s="221"/>
      <c r="K587" s="224"/>
      <c r="L587" s="227"/>
      <c r="M587" s="224"/>
      <c r="N587" s="198"/>
      <c r="O587" s="208"/>
      <c r="P587" s="211"/>
      <c r="Q587" s="214"/>
      <c r="R587" s="202"/>
      <c r="S587" s="204"/>
      <c r="T587" s="198"/>
      <c r="U587" s="198"/>
      <c r="V587" s="202"/>
      <c r="W587" s="7">
        <v>4</v>
      </c>
      <c r="X587" s="10"/>
      <c r="Y587" s="6">
        <v>5</v>
      </c>
      <c r="Z587" s="68"/>
      <c r="AA587" s="68"/>
      <c r="AB587" s="68"/>
      <c r="AC587" s="6"/>
      <c r="AD587" s="70"/>
    </row>
    <row r="588" spans="1:31" s="1" customFormat="1" ht="12" customHeight="1" thickBot="1" x14ac:dyDescent="0.2">
      <c r="A588" s="58">
        <v>11</v>
      </c>
      <c r="B588" s="55"/>
      <c r="C588" s="228" t="s">
        <v>36</v>
      </c>
      <c r="D588" s="231" t="str">
        <f ca="1">IF(A589="","",IF(INDIRECT("入力シート!H"&amp;(A590))="","",IF(INDIRECT("入力シート!H"&amp;(A590))&lt;43586,4,5)))</f>
        <v/>
      </c>
      <c r="E588" s="209" t="str">
        <f ca="1">IF(A589="","",IF(INDIRECT("入力シート!H"&amp;(A590))="","",INDIRECT("入力シート!H"&amp;(A590))))</f>
        <v/>
      </c>
      <c r="F588" s="233" t="str">
        <f ca="1">IF(A589="","",IF(INDIRECT("入力シート!H"&amp;(A590))="","",INDIRECT("入力シート!H"&amp;(A590))))</f>
        <v/>
      </c>
      <c r="G588" s="207" t="str">
        <f ca="1">IF(A589="","",IF(INDIRECT("入力シート!I"&amp;(A590))="","",IF(INDIRECT("入力シート!I"&amp;(A590))&lt;43586,4,5)))</f>
        <v/>
      </c>
      <c r="H588" s="209" t="str">
        <f ca="1">IF(A589="","",IF(INDIRECT("入力シート!I"&amp;(A590))="","",INDIRECT("入力シート!I"&amp;(A590))))</f>
        <v/>
      </c>
      <c r="I588" s="212" t="str">
        <f ca="1">IF(A589="","",IF(INDIRECT("入力シート!I"&amp;(A590))="","",INDIRECT("入力シート!I"&amp;(A590))))</f>
        <v/>
      </c>
      <c r="J588" s="219" t="str">
        <f ca="1">IF(A589="","",IF(INDIRECT("入力シート!I"&amp;(A590))="","",INDIRECT("入力シート!I"&amp;(A590))))</f>
        <v/>
      </c>
      <c r="K588" s="222" t="str">
        <f t="shared" ref="K588" ca="1" si="100">IF(A589="","",IF(INDIRECT("入力シート!J"&amp;(A590))="","",INDIRECT("入力シート!J"&amp;(A590))))</f>
        <v/>
      </c>
      <c r="L588" s="225" t="str">
        <f ca="1">IF(A589="","",
IFERROR(IF(INDIRECT("入力シート!K"&amp;(A590))="","",
IF(INDIRECT("入力シート!K"&amp;(A590))&gt;159,"G",
IF(INDIRECT("入力シート!K"&amp;(A590))&gt;149,"F",
IF(INDIRECT("入力シート!K"&amp;(A590))&gt;139,"E",
IF(INDIRECT("入力シート!K"&amp;(A590))&gt;129,"D",
IF(INDIRECT("入力シート!K"&amp;(A590))&gt;119,"C",
IF(INDIRECT("入力シート!K"&amp;(A590))&gt;109,"B",
IF(INDIRECT("入力シート!K"&amp;(A590))&gt;99,"A",
"")))))))),""))</f>
        <v/>
      </c>
      <c r="M588" s="222" t="str">
        <f ca="1">IF(A589="","",
IFERROR(IF(INDIRECT("入力シート!K"&amp;(A590))="","",
IF(INDIRECT("入力シート!K"&amp;(A590))&gt;99,MOD(INDIRECT("入力シート!K"&amp;(A590)),10),INDIRECT("入力シート!K"&amp;(A590)))),""))</f>
        <v/>
      </c>
      <c r="N588" s="196" t="str">
        <f ca="1">IF(A589="","",IF(INDIRECT("入力シート!L"&amp;(A590))="","",INDIRECT("入力シート!L"&amp;(A590))))</f>
        <v/>
      </c>
      <c r="O588" s="207" t="str">
        <f ca="1">IF(A589="","",IF(INDIRECT("入力シート!M"&amp;(A590))="","",IF(INDIRECT("入力シート!M"&amp;(A590))&lt;43586,4,5)))</f>
        <v/>
      </c>
      <c r="P588" s="209" t="str">
        <f ca="1">IF(A589="","",IF(INDIRECT("入力シート!M"&amp;(A590))="","",INDIRECT("入力シート!M"&amp;(A590))))</f>
        <v/>
      </c>
      <c r="Q588" s="212" t="str">
        <f ca="1">IF(A589="","",IF(INDIRECT("入力シート!M"&amp;(A590))="","",INDIRECT("入力シート!M"&amp;(A590))))</f>
        <v/>
      </c>
      <c r="R588" s="215" t="str">
        <f ca="1">IF(A589="","",IF(INDIRECT("入力シート!N"&amp;(A590))="","",INDIRECT("入力シート!N"&amp;(A590))))</f>
        <v/>
      </c>
      <c r="S588" s="217" t="str">
        <f>IF(A589="","",IF(N588="","",SUM(N588,R588)))</f>
        <v/>
      </c>
      <c r="T588" s="196" t="str">
        <f ca="1">IF(A589="","",IF(N588="","",IF(INDIRECT("入力シート!O"&amp;(A590))="通常者",ROUNDDOWN(S588*10/1000,0),0)))</f>
        <v/>
      </c>
      <c r="U588" s="196" t="str">
        <f>IF(A589="","",IF(V588="","",IF(V588&gt;=1,"+",IF(V588=0," ","-"))))</f>
        <v/>
      </c>
      <c r="V588" s="199" t="str">
        <f>IF(A589="","",IF(AND(N590="",N588&gt;=1),T588,IF(N590="","",T588-T590)))</f>
        <v/>
      </c>
      <c r="W588" s="3">
        <v>1</v>
      </c>
      <c r="X588" s="12"/>
      <c r="Y588" s="3">
        <v>5</v>
      </c>
      <c r="Z588" s="8"/>
      <c r="AA588" s="8"/>
      <c r="AB588" s="8"/>
      <c r="AC588" s="3">
        <v>5</v>
      </c>
      <c r="AD588" s="69"/>
      <c r="AE588"/>
    </row>
    <row r="589" spans="1:31" s="1" customFormat="1" ht="12" customHeight="1" x14ac:dyDescent="0.15">
      <c r="A589" s="58" t="str">
        <f>A581</f>
        <v/>
      </c>
      <c r="B589" s="55"/>
      <c r="C589" s="229"/>
      <c r="D589" s="231"/>
      <c r="E589" s="210"/>
      <c r="F589" s="234"/>
      <c r="G589" s="207"/>
      <c r="H589" s="210"/>
      <c r="I589" s="213"/>
      <c r="J589" s="220"/>
      <c r="K589" s="223"/>
      <c r="L589" s="226"/>
      <c r="M589" s="223"/>
      <c r="N589" s="206"/>
      <c r="O589" s="207"/>
      <c r="P589" s="210"/>
      <c r="Q589" s="213"/>
      <c r="R589" s="216"/>
      <c r="S589" s="218"/>
      <c r="T589" s="197"/>
      <c r="U589" s="197"/>
      <c r="V589" s="200"/>
      <c r="W589" s="14">
        <v>2</v>
      </c>
      <c r="X589" s="13"/>
      <c r="Y589" s="13">
        <v>5</v>
      </c>
      <c r="Z589" s="13"/>
      <c r="AA589" s="13"/>
      <c r="AB589" s="13"/>
      <c r="AC589" s="15">
        <v>6</v>
      </c>
      <c r="AD589" s="9"/>
      <c r="AE589"/>
    </row>
    <row r="590" spans="1:31" s="1" customFormat="1" ht="12" customHeight="1" thickBot="1" x14ac:dyDescent="0.2">
      <c r="A590" s="58" t="str">
        <f>IF(A589="","",SUM(A588:A589))</f>
        <v/>
      </c>
      <c r="B590" s="55"/>
      <c r="C590" s="229"/>
      <c r="D590" s="231"/>
      <c r="E590" s="210"/>
      <c r="F590" s="234"/>
      <c r="G590" s="207"/>
      <c r="H590" s="210"/>
      <c r="I590" s="213"/>
      <c r="J590" s="220"/>
      <c r="K590" s="223"/>
      <c r="L590" s="226"/>
      <c r="M590" s="223"/>
      <c r="N590" s="197" t="str">
        <f ca="1">IF(A589="","",IF(INDIRECT("入力シート!P"&amp;(A590))="","",INDIRECT("入力シート!P"&amp;(A590))))</f>
        <v/>
      </c>
      <c r="O590" s="207"/>
      <c r="P590" s="210"/>
      <c r="Q590" s="213"/>
      <c r="R590" s="201" t="str">
        <f ca="1">IF(A589="","",IF(INDIRECT("入力シート!Q"&amp;(A590))="","",INDIRECT("入力シート!Q"&amp;(A590))))</f>
        <v/>
      </c>
      <c r="S590" s="203" t="str">
        <f>IF(A589="","",IF(N590="","",SUM(N590,R590)))</f>
        <v/>
      </c>
      <c r="T590" s="205" t="str">
        <f ca="1">IF(A589="","",IF(N590="","",IF(INDIRECT("入力シート!R"&amp;(A590))="通常者",ROUNDDOWN(S590*10/1000,0),0)))</f>
        <v/>
      </c>
      <c r="U590" s="197"/>
      <c r="V590" s="201"/>
      <c r="W590" s="14">
        <v>3</v>
      </c>
      <c r="X590" s="13"/>
      <c r="Y590" s="13">
        <v>5</v>
      </c>
      <c r="Z590" s="13"/>
      <c r="AA590" s="13"/>
      <c r="AB590" s="13"/>
      <c r="AC590" s="15">
        <v>7</v>
      </c>
      <c r="AD590" s="9"/>
      <c r="AE590"/>
    </row>
    <row r="591" spans="1:31" s="1" customFormat="1" ht="12" customHeight="1" x14ac:dyDescent="0.15">
      <c r="A591" s="58"/>
      <c r="B591" s="55"/>
      <c r="C591" s="230"/>
      <c r="D591" s="232"/>
      <c r="E591" s="211"/>
      <c r="F591" s="235"/>
      <c r="G591" s="208"/>
      <c r="H591" s="211"/>
      <c r="I591" s="214"/>
      <c r="J591" s="221"/>
      <c r="K591" s="224"/>
      <c r="L591" s="227"/>
      <c r="M591" s="224"/>
      <c r="N591" s="198"/>
      <c r="O591" s="208"/>
      <c r="P591" s="211"/>
      <c r="Q591" s="214"/>
      <c r="R591" s="202"/>
      <c r="S591" s="204"/>
      <c r="T591" s="198"/>
      <c r="U591" s="198"/>
      <c r="V591" s="202"/>
      <c r="W591" s="7">
        <v>4</v>
      </c>
      <c r="X591" s="10"/>
      <c r="Y591" s="6">
        <v>5</v>
      </c>
      <c r="Z591" s="68"/>
      <c r="AA591" s="68"/>
      <c r="AB591" s="68"/>
      <c r="AC591" s="6"/>
      <c r="AD591" s="70"/>
      <c r="AE591"/>
    </row>
    <row r="592" spans="1:31" s="1" customFormat="1" ht="12" customHeight="1" thickBot="1" x14ac:dyDescent="0.2">
      <c r="A592" s="58">
        <v>12</v>
      </c>
      <c r="B592" s="55"/>
      <c r="C592" s="228" t="s">
        <v>37</v>
      </c>
      <c r="D592" s="231" t="str">
        <f ca="1">IF(A593="","",IF(INDIRECT("入力シート!H"&amp;(A594))="","",IF(INDIRECT("入力シート!H"&amp;(A594))&lt;43586,4,5)))</f>
        <v/>
      </c>
      <c r="E592" s="209" t="str">
        <f ca="1">IF(A593="","",IF(INDIRECT("入力シート!H"&amp;(A594))="","",INDIRECT("入力シート!H"&amp;(A594))))</f>
        <v/>
      </c>
      <c r="F592" s="233" t="str">
        <f ca="1">IF(A593="","",IF(INDIRECT("入力シート!H"&amp;(A594))="","",INDIRECT("入力シート!H"&amp;(A594))))</f>
        <v/>
      </c>
      <c r="G592" s="207" t="str">
        <f ca="1">IF(A593="","",IF(INDIRECT("入力シート!I"&amp;(A594))="","",IF(INDIRECT("入力シート!I"&amp;(A594))&lt;43586,4,5)))</f>
        <v/>
      </c>
      <c r="H592" s="209" t="str">
        <f ca="1">IF(A593="","",IF(INDIRECT("入力シート!I"&amp;(A594))="","",INDIRECT("入力シート!I"&amp;(A594))))</f>
        <v/>
      </c>
      <c r="I592" s="212" t="str">
        <f ca="1">IF(A593="","",IF(INDIRECT("入力シート!I"&amp;(A594))="","",INDIRECT("入力シート!I"&amp;(A594))))</f>
        <v/>
      </c>
      <c r="J592" s="219" t="str">
        <f ca="1">IF(A593="","",IF(INDIRECT("入力シート!I"&amp;(A594))="","",INDIRECT("入力シート!I"&amp;(A594))))</f>
        <v/>
      </c>
      <c r="K592" s="222" t="str">
        <f t="shared" ref="K592" ca="1" si="101">IF(A593="","",IF(INDIRECT("入力シート!J"&amp;(A594))="","",INDIRECT("入力シート!J"&amp;(A594))))</f>
        <v/>
      </c>
      <c r="L592" s="225" t="str">
        <f ca="1">IF(A593="","",
IFERROR(IF(INDIRECT("入力シート!K"&amp;(A594))="","",
IF(INDIRECT("入力シート!K"&amp;(A594))&gt;159,"G",
IF(INDIRECT("入力シート!K"&amp;(A594))&gt;149,"F",
IF(INDIRECT("入力シート!K"&amp;(A594))&gt;139,"E",
IF(INDIRECT("入力シート!K"&amp;(A594))&gt;129,"D",
IF(INDIRECT("入力シート!K"&amp;(A594))&gt;119,"C",
IF(INDIRECT("入力シート!K"&amp;(A594))&gt;109,"B",
IF(INDIRECT("入力シート!K"&amp;(A594))&gt;99,"A",
"")))))))),""))</f>
        <v/>
      </c>
      <c r="M592" s="222" t="str">
        <f ca="1">IF(A593="","",
IFERROR(IF(INDIRECT("入力シート!K"&amp;(A594))="","",
IF(INDIRECT("入力シート!K"&amp;(A594))&gt;99,MOD(INDIRECT("入力シート!K"&amp;(A594)),10),INDIRECT("入力シート!K"&amp;(A594)))),""))</f>
        <v/>
      </c>
      <c r="N592" s="196" t="str">
        <f ca="1">IF(A593="","",IF(INDIRECT("入力シート!L"&amp;(A594))="","",INDIRECT("入力シート!L"&amp;(A594))))</f>
        <v/>
      </c>
      <c r="O592" s="207" t="str">
        <f ca="1">IF(A593="","",IF(INDIRECT("入力シート!M"&amp;(A594))="","",IF(INDIRECT("入力シート!M"&amp;(A594))&lt;43586,4,5)))</f>
        <v/>
      </c>
      <c r="P592" s="209" t="str">
        <f ca="1">IF(A593="","",IF(INDIRECT("入力シート!M"&amp;(A594))="","",INDIRECT("入力シート!M"&amp;(A594))))</f>
        <v/>
      </c>
      <c r="Q592" s="212" t="str">
        <f ca="1">IF(A593="","",IF(INDIRECT("入力シート!M"&amp;(A594))="","",INDIRECT("入力シート!M"&amp;(A594))))</f>
        <v/>
      </c>
      <c r="R592" s="215" t="str">
        <f ca="1">IF(A593="","",IF(INDIRECT("入力シート!N"&amp;(A594))="","",INDIRECT("入力シート!N"&amp;(A594))))</f>
        <v/>
      </c>
      <c r="S592" s="217" t="str">
        <f>IF(A593="","",IF(N592="","",SUM(N592,R592)))</f>
        <v/>
      </c>
      <c r="T592" s="196" t="str">
        <f ca="1">IF(A593="","",IF(N592="","",IF(INDIRECT("入力シート!O"&amp;(A594))="通常者",ROUNDDOWN(S592*10/1000,0),0)))</f>
        <v/>
      </c>
      <c r="U592" s="196" t="str">
        <f>IF(A593="","",IF(V592="","",IF(V592&gt;=1,"+",IF(V592=0," ","-"))))</f>
        <v/>
      </c>
      <c r="V592" s="199" t="str">
        <f>IF(A593="","",IF(AND(N594="",N592&gt;=1),T592,IF(N594="","",T592-T594)))</f>
        <v/>
      </c>
      <c r="W592" s="3">
        <v>1</v>
      </c>
      <c r="X592" s="12"/>
      <c r="Y592" s="3">
        <v>5</v>
      </c>
      <c r="Z592" s="8"/>
      <c r="AA592" s="8"/>
      <c r="AB592" s="8"/>
      <c r="AC592" s="3">
        <v>5</v>
      </c>
      <c r="AD592" s="69"/>
      <c r="AE592"/>
    </row>
    <row r="593" spans="1:31" s="1" customFormat="1" ht="12" customHeight="1" x14ac:dyDescent="0.15">
      <c r="A593" s="58" t="str">
        <f>A581</f>
        <v/>
      </c>
      <c r="B593" s="55"/>
      <c r="C593" s="229"/>
      <c r="D593" s="231"/>
      <c r="E593" s="210"/>
      <c r="F593" s="234"/>
      <c r="G593" s="207"/>
      <c r="H593" s="210"/>
      <c r="I593" s="213"/>
      <c r="J593" s="220"/>
      <c r="K593" s="223"/>
      <c r="L593" s="226"/>
      <c r="M593" s="223"/>
      <c r="N593" s="206"/>
      <c r="O593" s="207"/>
      <c r="P593" s="210"/>
      <c r="Q593" s="213"/>
      <c r="R593" s="216"/>
      <c r="S593" s="218"/>
      <c r="T593" s="197"/>
      <c r="U593" s="197"/>
      <c r="V593" s="200"/>
      <c r="W593" s="14">
        <v>2</v>
      </c>
      <c r="X593" s="13"/>
      <c r="Y593" s="13">
        <v>5</v>
      </c>
      <c r="Z593" s="13"/>
      <c r="AA593" s="13"/>
      <c r="AB593" s="13"/>
      <c r="AC593" s="15">
        <v>6</v>
      </c>
      <c r="AD593" s="9"/>
      <c r="AE593"/>
    </row>
    <row r="594" spans="1:31" s="1" customFormat="1" ht="12" customHeight="1" thickBot="1" x14ac:dyDescent="0.2">
      <c r="A594" s="58" t="str">
        <f>IF(A593="","",SUM(A592:A593))</f>
        <v/>
      </c>
      <c r="B594" s="55"/>
      <c r="C594" s="229"/>
      <c r="D594" s="231"/>
      <c r="E594" s="210"/>
      <c r="F594" s="234"/>
      <c r="G594" s="207"/>
      <c r="H594" s="210"/>
      <c r="I594" s="213"/>
      <c r="J594" s="220"/>
      <c r="K594" s="223"/>
      <c r="L594" s="226"/>
      <c r="M594" s="223"/>
      <c r="N594" s="197" t="str">
        <f ca="1">IF(A593="","",IF(INDIRECT("入力シート!P"&amp;(A594))="","",INDIRECT("入力シート!P"&amp;(A594))))</f>
        <v/>
      </c>
      <c r="O594" s="207"/>
      <c r="P594" s="210"/>
      <c r="Q594" s="213"/>
      <c r="R594" s="201" t="str">
        <f ca="1">IF(A593="","",IF(INDIRECT("入力シート!Q"&amp;(A594))="","",INDIRECT("入力シート!Q"&amp;(A594))))</f>
        <v/>
      </c>
      <c r="S594" s="203" t="str">
        <f>IF(A593="","",IF(N594="","",SUM(N594,R594)))</f>
        <v/>
      </c>
      <c r="T594" s="205" t="str">
        <f ca="1">IF(A593="","",IF(N594="","",IF(INDIRECT("入力シート!R"&amp;(A594))="通常者",ROUNDDOWN(S594*10/1000,0),0)))</f>
        <v/>
      </c>
      <c r="U594" s="197"/>
      <c r="V594" s="201"/>
      <c r="W594" s="14">
        <v>3</v>
      </c>
      <c r="X594" s="13"/>
      <c r="Y594" s="13">
        <v>5</v>
      </c>
      <c r="Z594" s="13"/>
      <c r="AA594" s="13"/>
      <c r="AB594" s="13"/>
      <c r="AC594" s="15">
        <v>7</v>
      </c>
      <c r="AD594" s="9"/>
      <c r="AE594"/>
    </row>
    <row r="595" spans="1:31" s="1" customFormat="1" ht="12" customHeight="1" x14ac:dyDescent="0.15">
      <c r="A595" s="58"/>
      <c r="B595" s="55"/>
      <c r="C595" s="230"/>
      <c r="D595" s="232"/>
      <c r="E595" s="211"/>
      <c r="F595" s="235"/>
      <c r="G595" s="208"/>
      <c r="H595" s="211"/>
      <c r="I595" s="214"/>
      <c r="J595" s="221"/>
      <c r="K595" s="224"/>
      <c r="L595" s="227"/>
      <c r="M595" s="224"/>
      <c r="N595" s="198"/>
      <c r="O595" s="208"/>
      <c r="P595" s="211"/>
      <c r="Q595" s="214"/>
      <c r="R595" s="202"/>
      <c r="S595" s="204"/>
      <c r="T595" s="198"/>
      <c r="U595" s="198"/>
      <c r="V595" s="202"/>
      <c r="W595" s="7">
        <v>4</v>
      </c>
      <c r="X595" s="10"/>
      <c r="Y595" s="6">
        <v>5</v>
      </c>
      <c r="Z595" s="68"/>
      <c r="AA595" s="68"/>
      <c r="AB595" s="68"/>
      <c r="AC595" s="6"/>
      <c r="AD595" s="70"/>
      <c r="AE595"/>
    </row>
    <row r="596" spans="1:31" s="1" customFormat="1" ht="12" customHeight="1" thickBot="1" x14ac:dyDescent="0.2">
      <c r="A596" s="58">
        <v>13</v>
      </c>
      <c r="B596" s="55"/>
      <c r="C596" s="228" t="s">
        <v>38</v>
      </c>
      <c r="D596" s="231" t="str">
        <f ca="1">IF(A597="","",IF(INDIRECT("入力シート!H"&amp;(A598))="","",IF(INDIRECT("入力シート!H"&amp;(A598))&lt;43586,4,5)))</f>
        <v/>
      </c>
      <c r="E596" s="209" t="str">
        <f ca="1">IF(A597="","",IF(INDIRECT("入力シート!H"&amp;(A598))="","",INDIRECT("入力シート!H"&amp;(A598))))</f>
        <v/>
      </c>
      <c r="F596" s="233" t="str">
        <f ca="1">IF(A597="","",IF(INDIRECT("入力シート!H"&amp;(A598))="","",INDIRECT("入力シート!H"&amp;(A598))))</f>
        <v/>
      </c>
      <c r="G596" s="207" t="str">
        <f ca="1">IF(A597="","",IF(INDIRECT("入力シート!I"&amp;(A598))="","",IF(INDIRECT("入力シート!I"&amp;(A598))&lt;43586,4,5)))</f>
        <v/>
      </c>
      <c r="H596" s="209" t="str">
        <f ca="1">IF(A597="","",IF(INDIRECT("入力シート!I"&amp;(A598))="","",INDIRECT("入力シート!I"&amp;(A598))))</f>
        <v/>
      </c>
      <c r="I596" s="212" t="str">
        <f ca="1">IF(A597="","",IF(INDIRECT("入力シート!I"&amp;(A598))="","",INDIRECT("入力シート!I"&amp;(A598))))</f>
        <v/>
      </c>
      <c r="J596" s="219" t="str">
        <f ca="1">IF(A597="","",IF(INDIRECT("入力シート!I"&amp;(A598))="","",INDIRECT("入力シート!I"&amp;(A598))))</f>
        <v/>
      </c>
      <c r="K596" s="222" t="str">
        <f t="shared" ref="K596" ca="1" si="102">IF(A597="","",IF(INDIRECT("入力シート!J"&amp;(A598))="","",INDIRECT("入力シート!J"&amp;(A598))))</f>
        <v/>
      </c>
      <c r="L596" s="225" t="str">
        <f ca="1">IF(A597="","",
IFERROR(IF(INDIRECT("入力シート!K"&amp;(A598))="","",
IF(INDIRECT("入力シート!K"&amp;(A598))&gt;159,"G",
IF(INDIRECT("入力シート!K"&amp;(A598))&gt;149,"F",
IF(INDIRECT("入力シート!K"&amp;(A598))&gt;139,"E",
IF(INDIRECT("入力シート!K"&amp;(A598))&gt;129,"D",
IF(INDIRECT("入力シート!K"&amp;(A598))&gt;119,"C",
IF(INDIRECT("入力シート!K"&amp;(A598))&gt;109,"B",
IF(INDIRECT("入力シート!K"&amp;(A598))&gt;99,"A",
"")))))))),""))</f>
        <v/>
      </c>
      <c r="M596" s="222" t="str">
        <f ca="1">IF(A597="","",
IFERROR(IF(INDIRECT("入力シート!K"&amp;(A598))="","",
IF(INDIRECT("入力シート!K"&amp;(A598))&gt;99,MOD(INDIRECT("入力シート!K"&amp;(A598)),10),INDIRECT("入力シート!K"&amp;(A598)))),""))</f>
        <v/>
      </c>
      <c r="N596" s="196" t="str">
        <f ca="1">IF(A597="","",IF(INDIRECT("入力シート!L"&amp;(A598))="","",INDIRECT("入力シート!L"&amp;(A598))))</f>
        <v/>
      </c>
      <c r="O596" s="207" t="str">
        <f ca="1">IF(A597="","",IF(INDIRECT("入力シート!M"&amp;(A598))="","",IF(INDIRECT("入力シート!M"&amp;(A598))&lt;43586,4,5)))</f>
        <v/>
      </c>
      <c r="P596" s="209" t="str">
        <f ca="1">IF(A597="","",IF(INDIRECT("入力シート!M"&amp;(A598))="","",INDIRECT("入力シート!M"&amp;(A598))))</f>
        <v/>
      </c>
      <c r="Q596" s="212" t="str">
        <f ca="1">IF(A597="","",IF(INDIRECT("入力シート!M"&amp;(A598))="","",INDIRECT("入力シート!M"&amp;(A598))))</f>
        <v/>
      </c>
      <c r="R596" s="215" t="str">
        <f ca="1">IF(A597="","",IF(INDIRECT("入力シート!N"&amp;(A598))="","",INDIRECT("入力シート!N"&amp;(A598))))</f>
        <v/>
      </c>
      <c r="S596" s="217" t="str">
        <f>IF(A597="","",IF(N596="","",SUM(N596,R596)))</f>
        <v/>
      </c>
      <c r="T596" s="196" t="str">
        <f ca="1">IF(A597="","",IF(N596="","",IF(INDIRECT("入力シート!O"&amp;(A598))="通常者",ROUNDDOWN(S596*10/1000,0),0)))</f>
        <v/>
      </c>
      <c r="U596" s="196" t="str">
        <f>IF(A597="","",IF(V596="","",IF(V596&gt;=1,"+",IF(V596=0," ","-"))))</f>
        <v/>
      </c>
      <c r="V596" s="199" t="str">
        <f>IF(A597="","",IF(AND(N598="",N596&gt;=1),T596,IF(N598="","",T596-T598)))</f>
        <v/>
      </c>
      <c r="W596" s="65">
        <v>1</v>
      </c>
      <c r="X596" s="12"/>
      <c r="Y596" s="65">
        <v>5</v>
      </c>
      <c r="Z596" s="8"/>
      <c r="AA596" s="8"/>
      <c r="AB596" s="8"/>
      <c r="AC596" s="65">
        <v>5</v>
      </c>
      <c r="AD596" s="16"/>
      <c r="AE596"/>
    </row>
    <row r="597" spans="1:31" s="1" customFormat="1" ht="12" customHeight="1" x14ac:dyDescent="0.15">
      <c r="A597" s="58" t="str">
        <f>A581</f>
        <v/>
      </c>
      <c r="B597" s="55"/>
      <c r="C597" s="229"/>
      <c r="D597" s="231"/>
      <c r="E597" s="210"/>
      <c r="F597" s="234"/>
      <c r="G597" s="207"/>
      <c r="H597" s="210"/>
      <c r="I597" s="213"/>
      <c r="J597" s="220"/>
      <c r="K597" s="223"/>
      <c r="L597" s="226"/>
      <c r="M597" s="223"/>
      <c r="N597" s="206"/>
      <c r="O597" s="207"/>
      <c r="P597" s="210"/>
      <c r="Q597" s="213"/>
      <c r="R597" s="216"/>
      <c r="S597" s="218"/>
      <c r="T597" s="197"/>
      <c r="U597" s="197"/>
      <c r="V597" s="200"/>
      <c r="W597" s="14">
        <v>2</v>
      </c>
      <c r="X597" s="13"/>
      <c r="Y597" s="13">
        <v>5</v>
      </c>
      <c r="Z597" s="13"/>
      <c r="AA597" s="13"/>
      <c r="AB597" s="13"/>
      <c r="AC597" s="15">
        <v>6</v>
      </c>
      <c r="AD597" s="9"/>
      <c r="AE597"/>
    </row>
    <row r="598" spans="1:31" s="1" customFormat="1" ht="12" customHeight="1" thickBot="1" x14ac:dyDescent="0.2">
      <c r="A598" s="58" t="str">
        <f>IF(A597="","",SUM(A596:A597))</f>
        <v/>
      </c>
      <c r="B598" s="55"/>
      <c r="C598" s="229"/>
      <c r="D598" s="231"/>
      <c r="E598" s="210"/>
      <c r="F598" s="234"/>
      <c r="G598" s="207"/>
      <c r="H598" s="210"/>
      <c r="I598" s="213"/>
      <c r="J598" s="220"/>
      <c r="K598" s="223"/>
      <c r="L598" s="226"/>
      <c r="M598" s="223"/>
      <c r="N598" s="197" t="str">
        <f ca="1">IF(A597="","",IF(INDIRECT("入力シート!P"&amp;(A598))="","",INDIRECT("入力シート!P"&amp;(A598))))</f>
        <v/>
      </c>
      <c r="O598" s="207"/>
      <c r="P598" s="210"/>
      <c r="Q598" s="213"/>
      <c r="R598" s="201" t="str">
        <f ca="1">IF(A597="","",IF(INDIRECT("入力シート!Q"&amp;(A598))="","",INDIRECT("入力シート!Q"&amp;(A598))))</f>
        <v/>
      </c>
      <c r="S598" s="203" t="str">
        <f>IF(A597="","",IF(N598="","",SUM(N598,R598)))</f>
        <v/>
      </c>
      <c r="T598" s="205" t="str">
        <f ca="1">IF(A597="","",IF(N598="","",IF(INDIRECT("入力シート!R"&amp;(A598))="通常者",ROUNDDOWN(S598*10/1000,0),0)))</f>
        <v/>
      </c>
      <c r="U598" s="197"/>
      <c r="V598" s="201"/>
      <c r="W598" s="14">
        <v>3</v>
      </c>
      <c r="X598" s="13"/>
      <c r="Y598" s="13">
        <v>5</v>
      </c>
      <c r="Z598" s="13"/>
      <c r="AA598" s="13"/>
      <c r="AB598" s="13"/>
      <c r="AC598" s="15">
        <v>7</v>
      </c>
      <c r="AD598" s="9"/>
      <c r="AE598"/>
    </row>
    <row r="599" spans="1:31" s="1" customFormat="1" ht="12" customHeight="1" x14ac:dyDescent="0.15">
      <c r="A599" s="58"/>
      <c r="B599" s="55"/>
      <c r="C599" s="229"/>
      <c r="D599" s="232"/>
      <c r="E599" s="211"/>
      <c r="F599" s="235"/>
      <c r="G599" s="208"/>
      <c r="H599" s="211"/>
      <c r="I599" s="214"/>
      <c r="J599" s="221"/>
      <c r="K599" s="224"/>
      <c r="L599" s="227"/>
      <c r="M599" s="224"/>
      <c r="N599" s="198"/>
      <c r="O599" s="208"/>
      <c r="P599" s="211"/>
      <c r="Q599" s="214"/>
      <c r="R599" s="202"/>
      <c r="S599" s="204"/>
      <c r="T599" s="198"/>
      <c r="U599" s="198"/>
      <c r="V599" s="202"/>
      <c r="W599" s="32">
        <v>4</v>
      </c>
      <c r="X599" s="33"/>
      <c r="Y599" s="31">
        <v>5</v>
      </c>
      <c r="Z599" s="67"/>
      <c r="AA599" s="67"/>
      <c r="AB599" s="67"/>
      <c r="AC599" s="31"/>
      <c r="AD599" s="69"/>
      <c r="AE599"/>
    </row>
    <row r="600" spans="1:31" s="1" customFormat="1" ht="12" customHeight="1" thickBot="1" x14ac:dyDescent="0.2">
      <c r="A600" s="58">
        <v>14</v>
      </c>
      <c r="B600" s="55"/>
      <c r="C600" s="228" t="s">
        <v>39</v>
      </c>
      <c r="D600" s="231" t="str">
        <f ca="1">IF(A601="","",IF(INDIRECT("入力シート!H"&amp;(A602))="","",IF(INDIRECT("入力シート!H"&amp;(A602))&lt;43586,4,5)))</f>
        <v/>
      </c>
      <c r="E600" s="209" t="str">
        <f ca="1">IF(A601="","",IF(INDIRECT("入力シート!H"&amp;(A602))="","",INDIRECT("入力シート!H"&amp;(A602))))</f>
        <v/>
      </c>
      <c r="F600" s="233" t="str">
        <f ca="1">IF(A601="","",IF(INDIRECT("入力シート!H"&amp;(A602))="","",INDIRECT("入力シート!H"&amp;(A602))))</f>
        <v/>
      </c>
      <c r="G600" s="207" t="str">
        <f ca="1">IF(A601="","",IF(INDIRECT("入力シート!I"&amp;(A602))="","",IF(INDIRECT("入力シート!I"&amp;(A602))&lt;43586,4,5)))</f>
        <v/>
      </c>
      <c r="H600" s="209" t="str">
        <f ca="1">IF(A601="","",IF(INDIRECT("入力シート!I"&amp;(A602))="","",INDIRECT("入力シート!I"&amp;(A602))))</f>
        <v/>
      </c>
      <c r="I600" s="212" t="str">
        <f ca="1">IF(A601="","",IF(INDIRECT("入力シート!I"&amp;(A602))="","",INDIRECT("入力シート!I"&amp;(A602))))</f>
        <v/>
      </c>
      <c r="J600" s="219" t="str">
        <f ca="1">IF(A601="","",IF(INDIRECT("入力シート!I"&amp;(A602))="","",INDIRECT("入力シート!I"&amp;(A602))))</f>
        <v/>
      </c>
      <c r="K600" s="222" t="str">
        <f t="shared" ref="K600" ca="1" si="103">IF(A601="","",IF(INDIRECT("入力シート!J"&amp;(A602))="","",INDIRECT("入力シート!J"&amp;(A602))))</f>
        <v/>
      </c>
      <c r="L600" s="225" t="str">
        <f ca="1">IF(A601="","",
IFERROR(IF(INDIRECT("入力シート!K"&amp;(A602))="","",
IF(INDIRECT("入力シート!K"&amp;(A602))&gt;159,"G",
IF(INDIRECT("入力シート!K"&amp;(A602))&gt;149,"F",
IF(INDIRECT("入力シート!K"&amp;(A602))&gt;139,"E",
IF(INDIRECT("入力シート!K"&amp;(A602))&gt;129,"D",
IF(INDIRECT("入力シート!K"&amp;(A602))&gt;119,"C",
IF(INDIRECT("入力シート!K"&amp;(A602))&gt;109,"B",
IF(INDIRECT("入力シート!K"&amp;(A602))&gt;99,"A",
"")))))))),""))</f>
        <v/>
      </c>
      <c r="M600" s="222" t="str">
        <f ca="1">IF(A601="","",
IFERROR(IF(INDIRECT("入力シート!K"&amp;(A602))="","",
IF(INDIRECT("入力シート!K"&amp;(A602))&gt;99,MOD(INDIRECT("入力シート!K"&amp;(A602)),10),INDIRECT("入力シート!K"&amp;(A602)))),""))</f>
        <v/>
      </c>
      <c r="N600" s="196" t="str">
        <f ca="1">IF(A601="","",IF(INDIRECT("入力シート!L"&amp;(A602))="","",INDIRECT("入力シート!L"&amp;(A602))))</f>
        <v/>
      </c>
      <c r="O600" s="207" t="str">
        <f ca="1">IF(A601="","",IF(INDIRECT("入力シート!M"&amp;(A602))="","",IF(INDIRECT("入力シート!M"&amp;(A602))&lt;43586,4,5)))</f>
        <v/>
      </c>
      <c r="P600" s="209" t="str">
        <f ca="1">IF(A601="","",IF(INDIRECT("入力シート!M"&amp;(A602))="","",INDIRECT("入力シート!M"&amp;(A602))))</f>
        <v/>
      </c>
      <c r="Q600" s="212" t="str">
        <f ca="1">IF(A601="","",IF(INDIRECT("入力シート!M"&amp;(A602))="","",INDIRECT("入力シート!M"&amp;(A602))))</f>
        <v/>
      </c>
      <c r="R600" s="215" t="str">
        <f ca="1">IF(A601="","",IF(INDIRECT("入力シート!N"&amp;(A602))="","",INDIRECT("入力シート!N"&amp;(A602))))</f>
        <v/>
      </c>
      <c r="S600" s="217" t="str">
        <f>IF(A601="","",IF(N600="","",SUM(N600,R600)))</f>
        <v/>
      </c>
      <c r="T600" s="196" t="str">
        <f ca="1">IF(A601="","",IF(N600="","",IF(INDIRECT("入力シート!O"&amp;(A602))="通常者",ROUNDDOWN(S600*10/1000,0),0)))</f>
        <v/>
      </c>
      <c r="U600" s="196" t="str">
        <f>IF(A601="","",IF(V600="","",IF(V600&gt;=1,"+",IF(V600=0," ","-"))))</f>
        <v/>
      </c>
      <c r="V600" s="199" t="str">
        <f>IF(A601="","",IF(AND(N602="",N600&gt;=1),T600,IF(N602="","",T600-T602)))</f>
        <v/>
      </c>
      <c r="W600" s="65">
        <v>1</v>
      </c>
      <c r="X600" s="12"/>
      <c r="Y600" s="65">
        <v>5</v>
      </c>
      <c r="Z600" s="8"/>
      <c r="AA600" s="8"/>
      <c r="AB600" s="8"/>
      <c r="AC600" s="65">
        <v>5</v>
      </c>
      <c r="AD600" s="16"/>
      <c r="AE600"/>
    </row>
    <row r="601" spans="1:31" s="1" customFormat="1" ht="12" customHeight="1" x14ac:dyDescent="0.15">
      <c r="A601" s="58" t="str">
        <f>A581</f>
        <v/>
      </c>
      <c r="B601" s="55"/>
      <c r="C601" s="229"/>
      <c r="D601" s="231"/>
      <c r="E601" s="210"/>
      <c r="F601" s="234"/>
      <c r="G601" s="207"/>
      <c r="H601" s="210"/>
      <c r="I601" s="213"/>
      <c r="J601" s="220"/>
      <c r="K601" s="223"/>
      <c r="L601" s="226"/>
      <c r="M601" s="223"/>
      <c r="N601" s="206"/>
      <c r="O601" s="207"/>
      <c r="P601" s="210"/>
      <c r="Q601" s="213"/>
      <c r="R601" s="216"/>
      <c r="S601" s="218"/>
      <c r="T601" s="197"/>
      <c r="U601" s="197"/>
      <c r="V601" s="200"/>
      <c r="W601" s="14">
        <v>2</v>
      </c>
      <c r="X601" s="13"/>
      <c r="Y601" s="13">
        <v>5</v>
      </c>
      <c r="Z601" s="13"/>
      <c r="AA601" s="13"/>
      <c r="AB601" s="13"/>
      <c r="AC601" s="15">
        <v>6</v>
      </c>
      <c r="AD601" s="9"/>
      <c r="AE601"/>
    </row>
    <row r="602" spans="1:31" s="1" customFormat="1" ht="12" customHeight="1" thickBot="1" x14ac:dyDescent="0.2">
      <c r="A602" s="58" t="str">
        <f>IF(A601="","",SUM(A600:A601))</f>
        <v/>
      </c>
      <c r="B602" s="55"/>
      <c r="C602" s="229"/>
      <c r="D602" s="231"/>
      <c r="E602" s="210"/>
      <c r="F602" s="234"/>
      <c r="G602" s="207"/>
      <c r="H602" s="210"/>
      <c r="I602" s="213"/>
      <c r="J602" s="220"/>
      <c r="K602" s="223"/>
      <c r="L602" s="226"/>
      <c r="M602" s="223"/>
      <c r="N602" s="197" t="str">
        <f ca="1">IF(A601="","",IF(INDIRECT("入力シート!P"&amp;(A602))="","",INDIRECT("入力シート!P"&amp;(A602))))</f>
        <v/>
      </c>
      <c r="O602" s="207"/>
      <c r="P602" s="210"/>
      <c r="Q602" s="213"/>
      <c r="R602" s="201" t="str">
        <f ca="1">IF(A601="","",IF(INDIRECT("入力シート!Q"&amp;(A602))="","",INDIRECT("入力シート!Q"&amp;(A602))))</f>
        <v/>
      </c>
      <c r="S602" s="203" t="str">
        <f>IF(A601="","",IF(N602="","",SUM(N602,R602)))</f>
        <v/>
      </c>
      <c r="T602" s="205" t="str">
        <f ca="1">IF(A601="","",IF(N602="","",IF(INDIRECT("入力シート!R"&amp;(A602))="通常者",ROUNDDOWN(S602*10/1000,0),0)))</f>
        <v/>
      </c>
      <c r="U602" s="197"/>
      <c r="V602" s="201"/>
      <c r="W602" s="14">
        <v>3</v>
      </c>
      <c r="X602" s="13"/>
      <c r="Y602" s="13">
        <v>5</v>
      </c>
      <c r="Z602" s="13"/>
      <c r="AA602" s="13"/>
      <c r="AB602" s="13"/>
      <c r="AC602" s="15">
        <v>7</v>
      </c>
      <c r="AD602" s="9"/>
      <c r="AE602"/>
    </row>
    <row r="603" spans="1:31" s="1" customFormat="1" ht="12" customHeight="1" x14ac:dyDescent="0.15">
      <c r="A603" s="58"/>
      <c r="B603" s="55"/>
      <c r="C603" s="230"/>
      <c r="D603" s="232"/>
      <c r="E603" s="211"/>
      <c r="F603" s="235"/>
      <c r="G603" s="208"/>
      <c r="H603" s="211"/>
      <c r="I603" s="214"/>
      <c r="J603" s="221"/>
      <c r="K603" s="224"/>
      <c r="L603" s="227"/>
      <c r="M603" s="224"/>
      <c r="N603" s="198"/>
      <c r="O603" s="208"/>
      <c r="P603" s="211"/>
      <c r="Q603" s="214"/>
      <c r="R603" s="202"/>
      <c r="S603" s="204"/>
      <c r="T603" s="198"/>
      <c r="U603" s="198"/>
      <c r="V603" s="202"/>
      <c r="W603" s="7">
        <v>4</v>
      </c>
      <c r="X603" s="10"/>
      <c r="Y603" s="6">
        <v>5</v>
      </c>
      <c r="Z603" s="68"/>
      <c r="AA603" s="68"/>
      <c r="AB603" s="68"/>
      <c r="AC603" s="6"/>
      <c r="AD603" s="70"/>
      <c r="AE603"/>
    </row>
    <row r="604" spans="1:31" s="1" customFormat="1" ht="12" customHeight="1" thickBot="1" x14ac:dyDescent="0.2">
      <c r="A604" s="58">
        <v>15</v>
      </c>
      <c r="B604" s="55"/>
      <c r="C604" s="228" t="s">
        <v>46</v>
      </c>
      <c r="D604" s="231" t="str">
        <f ca="1">IF(A605="","",IF(INDIRECT("入力シート!H"&amp;(A606))="","",IF(INDIRECT("入力シート!H"&amp;(A606))&lt;43586,4,5)))</f>
        <v/>
      </c>
      <c r="E604" s="209" t="str">
        <f ca="1">IF(A605="","",IF(INDIRECT("入力シート!H"&amp;(A606))="","",INDIRECT("入力シート!H"&amp;(A606))))</f>
        <v/>
      </c>
      <c r="F604" s="233" t="str">
        <f ca="1">IF(A605="","",IF(INDIRECT("入力シート!H"&amp;(A606))="","",INDIRECT("入力シート!H"&amp;(A606))))</f>
        <v/>
      </c>
      <c r="G604" s="207" t="str">
        <f ca="1">IF(A605="","",IF(INDIRECT("入力シート!I"&amp;(A606))="","",IF(INDIRECT("入力シート!I"&amp;(A606))&lt;43586,4,5)))</f>
        <v/>
      </c>
      <c r="H604" s="209" t="str">
        <f ca="1">IF(A605="","",IF(INDIRECT("入力シート!I"&amp;(A606))="","",INDIRECT("入力シート!I"&amp;(A606))))</f>
        <v/>
      </c>
      <c r="I604" s="212" t="str">
        <f ca="1">IF(A605="","",IF(INDIRECT("入力シート!I"&amp;(A606))="","",INDIRECT("入力シート!I"&amp;(A606))))</f>
        <v/>
      </c>
      <c r="J604" s="219" t="str">
        <f ca="1">IF(A605="","",IF(INDIRECT("入力シート!I"&amp;(A606))="","",INDIRECT("入力シート!I"&amp;(A606))))</f>
        <v/>
      </c>
      <c r="K604" s="222" t="str">
        <f t="shared" ref="K604" ca="1" si="104">IF(A605="","",IF(INDIRECT("入力シート!J"&amp;(A606))="","",INDIRECT("入力シート!J"&amp;(A606))))</f>
        <v/>
      </c>
      <c r="L604" s="225" t="str">
        <f ca="1">IF(A605="","",
IFERROR(IF(INDIRECT("入力シート!K"&amp;(A606))="","",
IF(INDIRECT("入力シート!K"&amp;(A606))&gt;159,"G",
IF(INDIRECT("入力シート!K"&amp;(A606))&gt;149,"F",
IF(INDIRECT("入力シート!K"&amp;(A606))&gt;139,"E",
IF(INDIRECT("入力シート!K"&amp;(A606))&gt;129,"D",
IF(INDIRECT("入力シート!K"&amp;(A606))&gt;119,"C",
IF(INDIRECT("入力シート!K"&amp;(A606))&gt;109,"B",
IF(INDIRECT("入力シート!K"&amp;(A606))&gt;99,"A",
"")))))))),""))</f>
        <v/>
      </c>
      <c r="M604" s="222" t="str">
        <f ca="1">IF(A605="","",
IFERROR(IF(INDIRECT("入力シート!K"&amp;(A606))="","",
IF(INDIRECT("入力シート!K"&amp;(A606))&gt;99,MOD(INDIRECT("入力シート!K"&amp;(A606)),10),INDIRECT("入力シート!K"&amp;(A606)))),""))</f>
        <v/>
      </c>
      <c r="N604" s="196" t="str">
        <f ca="1">IF(A605="","",IF(INDIRECT("入力シート!L"&amp;(A606))="","",INDIRECT("入力シート!L"&amp;(A606))))</f>
        <v/>
      </c>
      <c r="O604" s="207" t="str">
        <f ca="1">IF(A605="","",IF(INDIRECT("入力シート!M"&amp;(A606))="","",IF(INDIRECT("入力シート!M"&amp;(A606))&lt;43586,4,5)))</f>
        <v/>
      </c>
      <c r="P604" s="209" t="str">
        <f ca="1">IF(A605="","",IF(INDIRECT("入力シート!M"&amp;(A606))="","",INDIRECT("入力シート!M"&amp;(A606))))</f>
        <v/>
      </c>
      <c r="Q604" s="212" t="str">
        <f ca="1">IF(A605="","",IF(INDIRECT("入力シート!M"&amp;(A606))="","",INDIRECT("入力シート!M"&amp;(A606))))</f>
        <v/>
      </c>
      <c r="R604" s="215" t="str">
        <f ca="1">IF(A605="","",IF(INDIRECT("入力シート!N"&amp;(A606))="","",INDIRECT("入力シート!N"&amp;(A606))))</f>
        <v/>
      </c>
      <c r="S604" s="217" t="str">
        <f>IF(A605="","",IF(N604="","",SUM(N604,R604)))</f>
        <v/>
      </c>
      <c r="T604" s="196" t="str">
        <f ca="1">IF(A605="","",IF(N604="","",IF(INDIRECT("入力シート!O"&amp;(A606))="通常者",ROUNDDOWN(S604*10/1000,0),0)))</f>
        <v/>
      </c>
      <c r="U604" s="196" t="str">
        <f>IF(A605="","",IF(V604="","",IF(V604&gt;=1,"+",IF(V604=0," ","-"))))</f>
        <v/>
      </c>
      <c r="V604" s="199" t="str">
        <f>IF(A605="","",IF(AND(N606="",N604&gt;=1),T604,IF(N606="","",T604-T606)))</f>
        <v/>
      </c>
      <c r="W604" s="3">
        <v>1</v>
      </c>
      <c r="X604" s="12"/>
      <c r="Y604" s="3">
        <v>5</v>
      </c>
      <c r="Z604" s="8"/>
      <c r="AA604" s="8"/>
      <c r="AB604" s="8"/>
      <c r="AC604" s="3">
        <v>5</v>
      </c>
      <c r="AD604" s="69"/>
      <c r="AE604"/>
    </row>
    <row r="605" spans="1:31" s="1" customFormat="1" ht="12" customHeight="1" x14ac:dyDescent="0.15">
      <c r="A605" s="58" t="str">
        <f>A581</f>
        <v/>
      </c>
      <c r="B605" s="55"/>
      <c r="C605" s="229"/>
      <c r="D605" s="231"/>
      <c r="E605" s="210"/>
      <c r="F605" s="234"/>
      <c r="G605" s="207"/>
      <c r="H605" s="210"/>
      <c r="I605" s="213"/>
      <c r="J605" s="220"/>
      <c r="K605" s="223"/>
      <c r="L605" s="226"/>
      <c r="M605" s="223"/>
      <c r="N605" s="206"/>
      <c r="O605" s="207"/>
      <c r="P605" s="210"/>
      <c r="Q605" s="213"/>
      <c r="R605" s="216"/>
      <c r="S605" s="218"/>
      <c r="T605" s="197"/>
      <c r="U605" s="197"/>
      <c r="V605" s="200"/>
      <c r="W605" s="14">
        <v>2</v>
      </c>
      <c r="X605" s="13"/>
      <c r="Y605" s="13">
        <v>5</v>
      </c>
      <c r="Z605" s="13"/>
      <c r="AA605" s="13"/>
      <c r="AB605" s="13"/>
      <c r="AC605" s="15">
        <v>6</v>
      </c>
      <c r="AD605" s="9"/>
      <c r="AE605"/>
    </row>
    <row r="606" spans="1:31" s="1" customFormat="1" ht="12" customHeight="1" thickBot="1" x14ac:dyDescent="0.2">
      <c r="A606" s="58" t="str">
        <f>IF(A605="","",SUM(A604:A605))</f>
        <v/>
      </c>
      <c r="B606" s="55"/>
      <c r="C606" s="229"/>
      <c r="D606" s="231"/>
      <c r="E606" s="210"/>
      <c r="F606" s="234"/>
      <c r="G606" s="207"/>
      <c r="H606" s="210"/>
      <c r="I606" s="213"/>
      <c r="J606" s="220"/>
      <c r="K606" s="223"/>
      <c r="L606" s="226"/>
      <c r="M606" s="223"/>
      <c r="N606" s="197" t="str">
        <f ca="1">IF(A605="","",IF(INDIRECT("入力シート!P"&amp;(A606))="","",INDIRECT("入力シート!P"&amp;(A606))))</f>
        <v/>
      </c>
      <c r="O606" s="207"/>
      <c r="P606" s="210"/>
      <c r="Q606" s="213"/>
      <c r="R606" s="201" t="str">
        <f ca="1">IF(A605="","",IF(INDIRECT("入力シート!Q"&amp;(A606))="","",INDIRECT("入力シート!Q"&amp;(A606))))</f>
        <v/>
      </c>
      <c r="S606" s="203" t="str">
        <f>IF(A605="","",IF(N606="","",SUM(N606,R606)))</f>
        <v/>
      </c>
      <c r="T606" s="205" t="str">
        <f ca="1">IF(A605="","",IF(N606="","",IF(INDIRECT("入力シート!R"&amp;(A606))="通常者",ROUNDDOWN(S606*10/1000,0),0)))</f>
        <v/>
      </c>
      <c r="U606" s="197"/>
      <c r="V606" s="201"/>
      <c r="W606" s="14">
        <v>3</v>
      </c>
      <c r="X606" s="13"/>
      <c r="Y606" s="13">
        <v>5</v>
      </c>
      <c r="Z606" s="13"/>
      <c r="AA606" s="13"/>
      <c r="AB606" s="13"/>
      <c r="AC606" s="15">
        <v>7</v>
      </c>
      <c r="AD606" s="9"/>
      <c r="AE606"/>
    </row>
    <row r="607" spans="1:31" s="1" customFormat="1" ht="12" customHeight="1" x14ac:dyDescent="0.15">
      <c r="A607" s="58"/>
      <c r="B607" s="55"/>
      <c r="C607" s="230"/>
      <c r="D607" s="232"/>
      <c r="E607" s="211"/>
      <c r="F607" s="235"/>
      <c r="G607" s="208"/>
      <c r="H607" s="211"/>
      <c r="I607" s="214"/>
      <c r="J607" s="221"/>
      <c r="K607" s="224"/>
      <c r="L607" s="227"/>
      <c r="M607" s="224"/>
      <c r="N607" s="198"/>
      <c r="O607" s="208"/>
      <c r="P607" s="211"/>
      <c r="Q607" s="214"/>
      <c r="R607" s="202"/>
      <c r="S607" s="204"/>
      <c r="T607" s="198"/>
      <c r="U607" s="198"/>
      <c r="V607" s="202"/>
      <c r="W607" s="7">
        <v>4</v>
      </c>
      <c r="X607" s="10"/>
      <c r="Y607" s="6">
        <v>5</v>
      </c>
      <c r="Z607" s="68"/>
      <c r="AA607" s="68"/>
      <c r="AB607" s="68"/>
      <c r="AC607" s="6"/>
      <c r="AD607" s="70"/>
      <c r="AE607"/>
    </row>
    <row r="608" spans="1:31" s="1" customFormat="1" ht="12" customHeight="1" thickBot="1" x14ac:dyDescent="0.2">
      <c r="A608" s="58">
        <v>16</v>
      </c>
      <c r="B608" s="55"/>
      <c r="C608" s="228" t="s">
        <v>40</v>
      </c>
      <c r="D608" s="231" t="str">
        <f ca="1">IF(A609="","",IF(INDIRECT("入力シート!H"&amp;(A610))="","",IF(INDIRECT("入力シート!H"&amp;(A610))&lt;43586,4,5)))</f>
        <v/>
      </c>
      <c r="E608" s="209" t="str">
        <f ca="1">IF(A609="","",IF(INDIRECT("入力シート!H"&amp;(A610))="","",INDIRECT("入力シート!H"&amp;(A610))))</f>
        <v/>
      </c>
      <c r="F608" s="233" t="str">
        <f ca="1">IF(A609="","",IF(INDIRECT("入力シート!H"&amp;(A610))="","",INDIRECT("入力シート!H"&amp;(A610))))</f>
        <v/>
      </c>
      <c r="G608" s="207" t="str">
        <f ca="1">IF(A609="","",IF(INDIRECT("入力シート!I"&amp;(A610))="","",IF(INDIRECT("入力シート!I"&amp;(A610))&lt;43586,4,5)))</f>
        <v/>
      </c>
      <c r="H608" s="209" t="str">
        <f ca="1">IF(A609="","",IF(INDIRECT("入力シート!I"&amp;(A610))="","",INDIRECT("入力シート!I"&amp;(A610))))</f>
        <v/>
      </c>
      <c r="I608" s="212" t="str">
        <f ca="1">IF(A609="","",IF(INDIRECT("入力シート!I"&amp;(A610))="","",INDIRECT("入力シート!I"&amp;(A610))))</f>
        <v/>
      </c>
      <c r="J608" s="219" t="str">
        <f ca="1">IF(A609="","",IF(INDIRECT("入力シート!I"&amp;(A610))="","",INDIRECT("入力シート!I"&amp;(A610))))</f>
        <v/>
      </c>
      <c r="K608" s="222" t="str">
        <f t="shared" ref="K608" ca="1" si="105">IF(A609="","",IF(INDIRECT("入力シート!J"&amp;(A610))="","",INDIRECT("入力シート!J"&amp;(A610))))</f>
        <v/>
      </c>
      <c r="L608" s="225" t="str">
        <f ca="1">IF(A609="","",
IFERROR(IF(INDIRECT("入力シート!K"&amp;(A610))="","",
IF(INDIRECT("入力シート!K"&amp;(A610))&gt;159,"G",
IF(INDIRECT("入力シート!K"&amp;(A610))&gt;149,"F",
IF(INDIRECT("入力シート!K"&amp;(A610))&gt;139,"E",
IF(INDIRECT("入力シート!K"&amp;(A610))&gt;129,"D",
IF(INDIRECT("入力シート!K"&amp;(A610))&gt;119,"C",
IF(INDIRECT("入力シート!K"&amp;(A610))&gt;109,"B",
IF(INDIRECT("入力シート!K"&amp;(A610))&gt;99,"A",
"")))))))),""))</f>
        <v/>
      </c>
      <c r="M608" s="222" t="str">
        <f ca="1">IF(A609="","",
IFERROR(IF(INDIRECT("入力シート!K"&amp;(A610))="","",
IF(INDIRECT("入力シート!K"&amp;(A610))&gt;99,MOD(INDIRECT("入力シート!K"&amp;(A610)),10),INDIRECT("入力シート!K"&amp;(A610)))),""))</f>
        <v/>
      </c>
      <c r="N608" s="196" t="str">
        <f ca="1">IF(A609="","",IF(INDIRECT("入力シート!L"&amp;(A610))="","",INDIRECT("入力シート!L"&amp;(A610))))</f>
        <v/>
      </c>
      <c r="O608" s="207" t="str">
        <f ca="1">IF(A609="","",IF(INDIRECT("入力シート!M"&amp;(A610))="","",IF(INDIRECT("入力シート!M"&amp;(A610))&lt;43586,4,5)))</f>
        <v/>
      </c>
      <c r="P608" s="209" t="str">
        <f ca="1">IF(A609="","",IF(INDIRECT("入力シート!M"&amp;(A610))="","",INDIRECT("入力シート!M"&amp;(A610))))</f>
        <v/>
      </c>
      <c r="Q608" s="212" t="str">
        <f ca="1">IF(A609="","",IF(INDIRECT("入力シート!M"&amp;(A610))="","",INDIRECT("入力シート!M"&amp;(A610))))</f>
        <v/>
      </c>
      <c r="R608" s="215" t="str">
        <f ca="1">IF(A609="","",IF(INDIRECT("入力シート!N"&amp;(A610))="","",INDIRECT("入力シート!N"&amp;(A610))))</f>
        <v/>
      </c>
      <c r="S608" s="217" t="str">
        <f>IF(A609="","",IF(N608="","",SUM(N608,R608)))</f>
        <v/>
      </c>
      <c r="T608" s="196" t="str">
        <f ca="1">IF(A609="","",IF(N608="","",IF(INDIRECT("入力シート!O"&amp;(A610))="通常者",ROUNDDOWN(S608*10/1000,0),0)))</f>
        <v/>
      </c>
      <c r="U608" s="196" t="str">
        <f>IF(A609="","",IF(V608="","",IF(V608&gt;=1,"+",IF(V608=0," ","-"))))</f>
        <v/>
      </c>
      <c r="V608" s="199" t="str">
        <f>IF(A609="","",IF(AND(N610="",N608&gt;=1),T608,IF(N610="","",T608-T610)))</f>
        <v/>
      </c>
      <c r="W608" s="3">
        <v>1</v>
      </c>
      <c r="X608" s="12"/>
      <c r="Y608" s="3">
        <v>5</v>
      </c>
      <c r="Z608" s="8"/>
      <c r="AA608" s="8"/>
      <c r="AB608" s="8"/>
      <c r="AC608" s="3">
        <v>5</v>
      </c>
      <c r="AD608" s="69"/>
      <c r="AE608"/>
    </row>
    <row r="609" spans="1:31" s="1" customFormat="1" ht="12" customHeight="1" x14ac:dyDescent="0.15">
      <c r="A609" s="58" t="str">
        <f>A581</f>
        <v/>
      </c>
      <c r="B609" s="55"/>
      <c r="C609" s="229"/>
      <c r="D609" s="231"/>
      <c r="E609" s="210"/>
      <c r="F609" s="234"/>
      <c r="G609" s="207"/>
      <c r="H609" s="210"/>
      <c r="I609" s="213"/>
      <c r="J609" s="220"/>
      <c r="K609" s="223"/>
      <c r="L609" s="226"/>
      <c r="M609" s="223"/>
      <c r="N609" s="206"/>
      <c r="O609" s="207"/>
      <c r="P609" s="210"/>
      <c r="Q609" s="213"/>
      <c r="R609" s="216"/>
      <c r="S609" s="218"/>
      <c r="T609" s="197"/>
      <c r="U609" s="197"/>
      <c r="V609" s="200"/>
      <c r="W609" s="14">
        <v>2</v>
      </c>
      <c r="X609" s="13"/>
      <c r="Y609" s="13">
        <v>5</v>
      </c>
      <c r="Z609" s="13"/>
      <c r="AA609" s="13"/>
      <c r="AB609" s="13"/>
      <c r="AC609" s="15">
        <v>6</v>
      </c>
      <c r="AD609" s="9"/>
      <c r="AE609"/>
    </row>
    <row r="610" spans="1:31" s="1" customFormat="1" ht="12" customHeight="1" thickBot="1" x14ac:dyDescent="0.2">
      <c r="A610" s="58" t="str">
        <f>IF(A609="","",SUM(A608:A609))</f>
        <v/>
      </c>
      <c r="B610" s="55"/>
      <c r="C610" s="229"/>
      <c r="D610" s="231"/>
      <c r="E610" s="210"/>
      <c r="F610" s="234"/>
      <c r="G610" s="207"/>
      <c r="H610" s="210"/>
      <c r="I610" s="213"/>
      <c r="J610" s="220"/>
      <c r="K610" s="223"/>
      <c r="L610" s="226"/>
      <c r="M610" s="223"/>
      <c r="N610" s="197" t="str">
        <f ca="1">IF(A609="","",IF(INDIRECT("入力シート!P"&amp;(A610))="","",INDIRECT("入力シート!P"&amp;(A610))))</f>
        <v/>
      </c>
      <c r="O610" s="207"/>
      <c r="P610" s="210"/>
      <c r="Q610" s="213"/>
      <c r="R610" s="201" t="str">
        <f ca="1">IF(A609="","",IF(INDIRECT("入力シート!Q"&amp;(A610))="","",INDIRECT("入力シート!Q"&amp;(A610))))</f>
        <v/>
      </c>
      <c r="S610" s="203" t="str">
        <f>IF(A609="","",IF(N610="","",SUM(N610,R610)))</f>
        <v/>
      </c>
      <c r="T610" s="205" t="str">
        <f ca="1">IF(A609="","",IF(N610="","",IF(INDIRECT("入力シート!R"&amp;(A610))="通常者",ROUNDDOWN(S610*10/1000,0),0)))</f>
        <v/>
      </c>
      <c r="U610" s="197"/>
      <c r="V610" s="201"/>
      <c r="W610" s="14">
        <v>3</v>
      </c>
      <c r="X610" s="13"/>
      <c r="Y610" s="13">
        <v>5</v>
      </c>
      <c r="Z610" s="13"/>
      <c r="AA610" s="13"/>
      <c r="AB610" s="13"/>
      <c r="AC610" s="15">
        <v>7</v>
      </c>
      <c r="AD610" s="9"/>
      <c r="AE610"/>
    </row>
    <row r="611" spans="1:31" s="1" customFormat="1" ht="12" customHeight="1" x14ac:dyDescent="0.15">
      <c r="A611" s="58"/>
      <c r="B611" s="55"/>
      <c r="C611" s="230"/>
      <c r="D611" s="232"/>
      <c r="E611" s="211"/>
      <c r="F611" s="235"/>
      <c r="G611" s="208"/>
      <c r="H611" s="211"/>
      <c r="I611" s="214"/>
      <c r="J611" s="221"/>
      <c r="K611" s="224"/>
      <c r="L611" s="227"/>
      <c r="M611" s="224"/>
      <c r="N611" s="198"/>
      <c r="O611" s="208"/>
      <c r="P611" s="211"/>
      <c r="Q611" s="214"/>
      <c r="R611" s="202"/>
      <c r="S611" s="204"/>
      <c r="T611" s="198"/>
      <c r="U611" s="198"/>
      <c r="V611" s="202"/>
      <c r="W611" s="7">
        <v>4</v>
      </c>
      <c r="X611" s="10"/>
      <c r="Y611" s="6">
        <v>5</v>
      </c>
      <c r="Z611" s="68"/>
      <c r="AA611" s="68"/>
      <c r="AB611" s="68"/>
      <c r="AC611" s="6"/>
      <c r="AD611" s="70"/>
      <c r="AE611"/>
    </row>
    <row r="612" spans="1:31" s="1" customFormat="1" ht="12" customHeight="1" thickBot="1" x14ac:dyDescent="0.2">
      <c r="A612" s="58">
        <v>17</v>
      </c>
      <c r="B612" s="55"/>
      <c r="C612" s="228" t="s">
        <v>41</v>
      </c>
      <c r="D612" s="231" t="str">
        <f ca="1">IF(A613="","",IF(INDIRECT("入力シート!H"&amp;(A614))="","",IF(INDIRECT("入力シート!H"&amp;(A614))&lt;43586,4,5)))</f>
        <v/>
      </c>
      <c r="E612" s="209" t="str">
        <f ca="1">IF(A613="","",IF(INDIRECT("入力シート!H"&amp;(A614))="","",INDIRECT("入力シート!H"&amp;(A614))))</f>
        <v/>
      </c>
      <c r="F612" s="233" t="str">
        <f ca="1">IF(A613="","",IF(INDIRECT("入力シート!H"&amp;(A614))="","",INDIRECT("入力シート!H"&amp;(A614))))</f>
        <v/>
      </c>
      <c r="G612" s="207" t="str">
        <f ca="1">IF(A613="","",IF(INDIRECT("入力シート!I"&amp;(A614))="","",IF(INDIRECT("入力シート!I"&amp;(A614))&lt;43586,4,5)))</f>
        <v/>
      </c>
      <c r="H612" s="209" t="str">
        <f ca="1">IF(A613="","",IF(INDIRECT("入力シート!I"&amp;(A614))="","",INDIRECT("入力シート!I"&amp;(A614))))</f>
        <v/>
      </c>
      <c r="I612" s="212" t="str">
        <f ca="1">IF(A613="","",IF(INDIRECT("入力シート!I"&amp;(A614))="","",INDIRECT("入力シート!I"&amp;(A614))))</f>
        <v/>
      </c>
      <c r="J612" s="219" t="str">
        <f ca="1">IF(A613="","",IF(INDIRECT("入力シート!I"&amp;(A614))="","",INDIRECT("入力シート!I"&amp;(A614))))</f>
        <v/>
      </c>
      <c r="K612" s="222" t="str">
        <f t="shared" ref="K612" ca="1" si="106">IF(A613="","",IF(INDIRECT("入力シート!J"&amp;(A614))="","",INDIRECT("入力シート!J"&amp;(A614))))</f>
        <v/>
      </c>
      <c r="L612" s="225" t="str">
        <f ca="1">IF(A613="","",
IFERROR(IF(INDIRECT("入力シート!K"&amp;(A614))="","",
IF(INDIRECT("入力シート!K"&amp;(A614))&gt;159,"G",
IF(INDIRECT("入力シート!K"&amp;(A614))&gt;149,"F",
IF(INDIRECT("入力シート!K"&amp;(A614))&gt;139,"E",
IF(INDIRECT("入力シート!K"&amp;(A614))&gt;129,"D",
IF(INDIRECT("入力シート!K"&amp;(A614))&gt;119,"C",
IF(INDIRECT("入力シート!K"&amp;(A614))&gt;109,"B",
IF(INDIRECT("入力シート!K"&amp;(A614))&gt;99,"A",
"")))))))),""))</f>
        <v/>
      </c>
      <c r="M612" s="222" t="str">
        <f ca="1">IF(A613="","",
IFERROR(IF(INDIRECT("入力シート!K"&amp;(A614))="","",
IF(INDIRECT("入力シート!K"&amp;(A614))&gt;99,MOD(INDIRECT("入力シート!K"&amp;(A614)),10),INDIRECT("入力シート!K"&amp;(A614)))),""))</f>
        <v/>
      </c>
      <c r="N612" s="196" t="str">
        <f ca="1">IF(A613="","",IF(INDIRECT("入力シート!L"&amp;(A614))="","",INDIRECT("入力シート!L"&amp;(A614))))</f>
        <v/>
      </c>
      <c r="O612" s="207" t="str">
        <f ca="1">IF(A613="","",IF(INDIRECT("入力シート!M"&amp;(A614))="","",IF(INDIRECT("入力シート!M"&amp;(A614))&lt;43586,4,5)))</f>
        <v/>
      </c>
      <c r="P612" s="209" t="str">
        <f ca="1">IF(A613="","",IF(INDIRECT("入力シート!M"&amp;(A614))="","",INDIRECT("入力シート!M"&amp;(A614))))</f>
        <v/>
      </c>
      <c r="Q612" s="212" t="str">
        <f ca="1">IF(A613="","",IF(INDIRECT("入力シート!M"&amp;(A614))="","",INDIRECT("入力シート!M"&amp;(A614))))</f>
        <v/>
      </c>
      <c r="R612" s="215" t="str">
        <f ca="1">IF(A613="","",IF(INDIRECT("入力シート!N"&amp;(A614))="","",INDIRECT("入力シート!N"&amp;(A614))))</f>
        <v/>
      </c>
      <c r="S612" s="217" t="str">
        <f>IF(A613="","",IF(N612="","",SUM(N612,R612)))</f>
        <v/>
      </c>
      <c r="T612" s="196" t="str">
        <f ca="1">IF(A613="","",IF(N612="","",IF(INDIRECT("入力シート!O"&amp;(A614))="通常者",ROUNDDOWN(S612*10/1000,0),0)))</f>
        <v/>
      </c>
      <c r="U612" s="196" t="str">
        <f>IF(A613="","",IF(V612="","",IF(V612&gt;=1,"+",IF(V612=0," ","-"))))</f>
        <v/>
      </c>
      <c r="V612" s="199" t="str">
        <f>IF(A613="","",IF(AND(N614="",N612&gt;=1),T612,IF(N614="","",T612-T614)))</f>
        <v/>
      </c>
      <c r="W612" s="3">
        <v>1</v>
      </c>
      <c r="X612" s="12"/>
      <c r="Y612" s="3">
        <v>5</v>
      </c>
      <c r="Z612" s="8"/>
      <c r="AA612" s="8"/>
      <c r="AB612" s="8"/>
      <c r="AC612" s="3">
        <v>5</v>
      </c>
      <c r="AD612" s="69"/>
      <c r="AE612"/>
    </row>
    <row r="613" spans="1:31" s="1" customFormat="1" ht="12" customHeight="1" x14ac:dyDescent="0.15">
      <c r="A613" s="58" t="str">
        <f>A581</f>
        <v/>
      </c>
      <c r="B613" s="55"/>
      <c r="C613" s="229"/>
      <c r="D613" s="231"/>
      <c r="E613" s="210"/>
      <c r="F613" s="234"/>
      <c r="G613" s="207"/>
      <c r="H613" s="210"/>
      <c r="I613" s="213"/>
      <c r="J613" s="220"/>
      <c r="K613" s="223"/>
      <c r="L613" s="226"/>
      <c r="M613" s="223"/>
      <c r="N613" s="206"/>
      <c r="O613" s="207"/>
      <c r="P613" s="210"/>
      <c r="Q613" s="213"/>
      <c r="R613" s="216"/>
      <c r="S613" s="218"/>
      <c r="T613" s="197"/>
      <c r="U613" s="197"/>
      <c r="V613" s="200"/>
      <c r="W613" s="14">
        <v>2</v>
      </c>
      <c r="X613" s="13"/>
      <c r="Y613" s="13">
        <v>5</v>
      </c>
      <c r="Z613" s="13"/>
      <c r="AA613" s="13"/>
      <c r="AB613" s="13"/>
      <c r="AC613" s="15">
        <v>6</v>
      </c>
      <c r="AD613" s="9"/>
      <c r="AE613"/>
    </row>
    <row r="614" spans="1:31" s="1" customFormat="1" ht="12" customHeight="1" thickBot="1" x14ac:dyDescent="0.2">
      <c r="A614" s="58" t="str">
        <f>IF(A613="","",SUM(A612:A613))</f>
        <v/>
      </c>
      <c r="B614" s="55"/>
      <c r="C614" s="229"/>
      <c r="D614" s="231"/>
      <c r="E614" s="210"/>
      <c r="F614" s="234"/>
      <c r="G614" s="207"/>
      <c r="H614" s="210"/>
      <c r="I614" s="213"/>
      <c r="J614" s="220"/>
      <c r="K614" s="223"/>
      <c r="L614" s="226"/>
      <c r="M614" s="223"/>
      <c r="N614" s="197" t="str">
        <f ca="1">IF(A613="","",IF(INDIRECT("入力シート!P"&amp;(A614))="","",INDIRECT("入力シート!P"&amp;(A614))))</f>
        <v/>
      </c>
      <c r="O614" s="207"/>
      <c r="P614" s="210"/>
      <c r="Q614" s="213"/>
      <c r="R614" s="201" t="str">
        <f ca="1">IF(A613="","",IF(INDIRECT("入力シート!Q"&amp;(A614))="","",INDIRECT("入力シート!Q"&amp;(A614))))</f>
        <v/>
      </c>
      <c r="S614" s="203" t="str">
        <f>IF(A613="","",IF(N614="","",SUM(N614,R614)))</f>
        <v/>
      </c>
      <c r="T614" s="205" t="str">
        <f ca="1">IF(A613="","",IF(N614="","",IF(INDIRECT("入力シート!R"&amp;(A614))="通常者",ROUNDDOWN(S614*10/1000,0),0)))</f>
        <v/>
      </c>
      <c r="U614" s="197"/>
      <c r="V614" s="201"/>
      <c r="W614" s="14">
        <v>3</v>
      </c>
      <c r="X614" s="13"/>
      <c r="Y614" s="13">
        <v>5</v>
      </c>
      <c r="Z614" s="13"/>
      <c r="AA614" s="13"/>
      <c r="AB614" s="13"/>
      <c r="AC614" s="15">
        <v>7</v>
      </c>
      <c r="AD614" s="9"/>
      <c r="AE614"/>
    </row>
    <row r="615" spans="1:31" s="1" customFormat="1" ht="12" customHeight="1" x14ac:dyDescent="0.15">
      <c r="A615" s="58"/>
      <c r="B615" s="55"/>
      <c r="C615" s="230"/>
      <c r="D615" s="232"/>
      <c r="E615" s="211"/>
      <c r="F615" s="235"/>
      <c r="G615" s="208"/>
      <c r="H615" s="211"/>
      <c r="I615" s="214"/>
      <c r="J615" s="221"/>
      <c r="K615" s="224"/>
      <c r="L615" s="227"/>
      <c r="M615" s="224"/>
      <c r="N615" s="198"/>
      <c r="O615" s="208"/>
      <c r="P615" s="211"/>
      <c r="Q615" s="214"/>
      <c r="R615" s="202"/>
      <c r="S615" s="204"/>
      <c r="T615" s="198"/>
      <c r="U615" s="198"/>
      <c r="V615" s="202"/>
      <c r="W615" s="7">
        <v>4</v>
      </c>
      <c r="X615" s="10"/>
      <c r="Y615" s="6">
        <v>5</v>
      </c>
      <c r="Z615" s="68"/>
      <c r="AA615" s="68"/>
      <c r="AB615" s="68"/>
      <c r="AC615" s="6"/>
      <c r="AD615" s="70"/>
      <c r="AE615"/>
    </row>
    <row r="616" spans="1:31" s="1" customFormat="1" ht="12" customHeight="1" thickBot="1" x14ac:dyDescent="0.2">
      <c r="A616" s="58">
        <v>18</v>
      </c>
      <c r="B616" s="55"/>
      <c r="C616" s="228" t="s">
        <v>42</v>
      </c>
      <c r="D616" s="231" t="str">
        <f ca="1">IF(A617="","",IF(INDIRECT("入力シート!H"&amp;(A618))="","",IF(INDIRECT("入力シート!H"&amp;(A618))&lt;43586,4,5)))</f>
        <v/>
      </c>
      <c r="E616" s="209" t="str">
        <f ca="1">IF(A617="","",IF(INDIRECT("入力シート!H"&amp;(A618))="","",INDIRECT("入力シート!H"&amp;(A618))))</f>
        <v/>
      </c>
      <c r="F616" s="233" t="str">
        <f ca="1">IF(A617="","",IF(INDIRECT("入力シート!H"&amp;(A618))="","",INDIRECT("入力シート!H"&amp;(A618))))</f>
        <v/>
      </c>
      <c r="G616" s="207" t="str">
        <f ca="1">IF(A617="","",IF(INDIRECT("入力シート!I"&amp;(A618))="","",IF(INDIRECT("入力シート!I"&amp;(A618))&lt;43586,4,5)))</f>
        <v/>
      </c>
      <c r="H616" s="209" t="str">
        <f ca="1">IF(A617="","",IF(INDIRECT("入力シート!I"&amp;(A618))="","",INDIRECT("入力シート!I"&amp;(A618))))</f>
        <v/>
      </c>
      <c r="I616" s="212" t="str">
        <f ca="1">IF(A617="","",IF(INDIRECT("入力シート!I"&amp;(A618))="","",INDIRECT("入力シート!I"&amp;(A618))))</f>
        <v/>
      </c>
      <c r="J616" s="219" t="str">
        <f ca="1">IF(A617="","",IF(INDIRECT("入力シート!I"&amp;(A618))="","",INDIRECT("入力シート!I"&amp;(A618))))</f>
        <v/>
      </c>
      <c r="K616" s="222" t="str">
        <f t="shared" ref="K616" ca="1" si="107">IF(A617="","",IF(INDIRECT("入力シート!J"&amp;(A618))="","",INDIRECT("入力シート!J"&amp;(A618))))</f>
        <v/>
      </c>
      <c r="L616" s="225" t="str">
        <f ca="1">IF(A617="","",
IFERROR(IF(INDIRECT("入力シート!K"&amp;(A618))="","",
IF(INDIRECT("入力シート!K"&amp;(A618))&gt;159,"G",
IF(INDIRECT("入力シート!K"&amp;(A618))&gt;149,"F",
IF(INDIRECT("入力シート!K"&amp;(A618))&gt;139,"E",
IF(INDIRECT("入力シート!K"&amp;(A618))&gt;129,"D",
IF(INDIRECT("入力シート!K"&amp;(A618))&gt;119,"C",
IF(INDIRECT("入力シート!K"&amp;(A618))&gt;109,"B",
IF(INDIRECT("入力シート!K"&amp;(A618))&gt;99,"A",
"")))))))),""))</f>
        <v/>
      </c>
      <c r="M616" s="222" t="str">
        <f ca="1">IF(A617="","",
IFERROR(IF(INDIRECT("入力シート!K"&amp;(A618))="","",
IF(INDIRECT("入力シート!K"&amp;(A618))&gt;99,MOD(INDIRECT("入力シート!K"&amp;(A618)),10),INDIRECT("入力シート!K"&amp;(A618)))),""))</f>
        <v/>
      </c>
      <c r="N616" s="196" t="str">
        <f ca="1">IF(A617="","",IF(INDIRECT("入力シート!L"&amp;(A618))="","",INDIRECT("入力シート!L"&amp;(A618))))</f>
        <v/>
      </c>
      <c r="O616" s="207" t="str">
        <f ca="1">IF(A617="","",IF(INDIRECT("入力シート!M"&amp;(A618))="","",IF(INDIRECT("入力シート!M"&amp;(A618))&lt;43586,4,5)))</f>
        <v/>
      </c>
      <c r="P616" s="209" t="str">
        <f ca="1">IF(A617="","",IF(INDIRECT("入力シート!M"&amp;(A618))="","",INDIRECT("入力シート!M"&amp;(A618))))</f>
        <v/>
      </c>
      <c r="Q616" s="212" t="str">
        <f ca="1">IF(A617="","",IF(INDIRECT("入力シート!M"&amp;(A618))="","",INDIRECT("入力シート!M"&amp;(A618))))</f>
        <v/>
      </c>
      <c r="R616" s="215" t="str">
        <f ca="1">IF(A617="","",IF(INDIRECT("入力シート!N"&amp;(A618))="","",INDIRECT("入力シート!N"&amp;(A618))))</f>
        <v/>
      </c>
      <c r="S616" s="217" t="str">
        <f>IF(A617="","",IF(N616="","",SUM(N616,R616)))</f>
        <v/>
      </c>
      <c r="T616" s="196" t="str">
        <f ca="1">IF(A617="","",IF(N616="","",IF(INDIRECT("入力シート!O"&amp;(A618))="通常者",ROUNDDOWN(S616*10/1000,0),0)))</f>
        <v/>
      </c>
      <c r="U616" s="196" t="str">
        <f>IF(A617="","",IF(V616="","",IF(V616&gt;=1,"+",IF(V616=0," ","-"))))</f>
        <v/>
      </c>
      <c r="V616" s="199" t="str">
        <f>IF(A617="","",IF(AND(N618="",N616&gt;=1),T616,IF(N618="","",T616-T618)))</f>
        <v/>
      </c>
      <c r="W616" s="3">
        <v>1</v>
      </c>
      <c r="X616" s="12"/>
      <c r="Y616" s="3">
        <v>5</v>
      </c>
      <c r="Z616" s="8"/>
      <c r="AA616" s="8"/>
      <c r="AB616" s="8"/>
      <c r="AC616" s="3">
        <v>5</v>
      </c>
      <c r="AD616" s="69"/>
      <c r="AE616"/>
    </row>
    <row r="617" spans="1:31" s="1" customFormat="1" ht="12" customHeight="1" x14ac:dyDescent="0.15">
      <c r="A617" s="58" t="str">
        <f>A581</f>
        <v/>
      </c>
      <c r="B617" s="55"/>
      <c r="C617" s="229"/>
      <c r="D617" s="231"/>
      <c r="E617" s="210"/>
      <c r="F617" s="234"/>
      <c r="G617" s="207"/>
      <c r="H617" s="210"/>
      <c r="I617" s="213"/>
      <c r="J617" s="220"/>
      <c r="K617" s="223"/>
      <c r="L617" s="226"/>
      <c r="M617" s="223"/>
      <c r="N617" s="206"/>
      <c r="O617" s="207"/>
      <c r="P617" s="210"/>
      <c r="Q617" s="213"/>
      <c r="R617" s="216"/>
      <c r="S617" s="218"/>
      <c r="T617" s="197"/>
      <c r="U617" s="197"/>
      <c r="V617" s="200"/>
      <c r="W617" s="14">
        <v>2</v>
      </c>
      <c r="X617" s="13"/>
      <c r="Y617" s="13">
        <v>5</v>
      </c>
      <c r="Z617" s="13"/>
      <c r="AA617" s="13"/>
      <c r="AB617" s="13"/>
      <c r="AC617" s="15">
        <v>6</v>
      </c>
      <c r="AD617" s="9"/>
      <c r="AE617"/>
    </row>
    <row r="618" spans="1:31" s="1" customFormat="1" ht="12" customHeight="1" thickBot="1" x14ac:dyDescent="0.2">
      <c r="A618" s="58" t="str">
        <f>IF(A617="","",SUM(A616:A617))</f>
        <v/>
      </c>
      <c r="B618" s="55"/>
      <c r="C618" s="229"/>
      <c r="D618" s="231"/>
      <c r="E618" s="210"/>
      <c r="F618" s="234"/>
      <c r="G618" s="207"/>
      <c r="H618" s="210"/>
      <c r="I618" s="213"/>
      <c r="J618" s="220"/>
      <c r="K618" s="223"/>
      <c r="L618" s="226"/>
      <c r="M618" s="223"/>
      <c r="N618" s="197" t="str">
        <f ca="1">IF(A617="","",IF(INDIRECT("入力シート!P"&amp;(A618))="","",INDIRECT("入力シート!P"&amp;(A618))))</f>
        <v/>
      </c>
      <c r="O618" s="207"/>
      <c r="P618" s="210"/>
      <c r="Q618" s="213"/>
      <c r="R618" s="201" t="str">
        <f ca="1">IF(A617="","",IF(INDIRECT("入力シート!Q"&amp;(A618))="","",INDIRECT("入力シート!Q"&amp;(A618))))</f>
        <v/>
      </c>
      <c r="S618" s="203" t="str">
        <f>IF(A617="","",IF(N618="","",SUM(N618,R618)))</f>
        <v/>
      </c>
      <c r="T618" s="205" t="str">
        <f ca="1">IF(A617="","",IF(N618="","",IF(INDIRECT("入力シート!R"&amp;(A618))="通常者",ROUNDDOWN(S618*10/1000,0),0)))</f>
        <v/>
      </c>
      <c r="U618" s="197"/>
      <c r="V618" s="201"/>
      <c r="W618" s="14">
        <v>3</v>
      </c>
      <c r="X618" s="13"/>
      <c r="Y618" s="13">
        <v>5</v>
      </c>
      <c r="Z618" s="13"/>
      <c r="AA618" s="13"/>
      <c r="AB618" s="13"/>
      <c r="AC618" s="15">
        <v>7</v>
      </c>
      <c r="AD618" s="9"/>
      <c r="AE618"/>
    </row>
    <row r="619" spans="1:31" s="1" customFormat="1" ht="12" customHeight="1" x14ac:dyDescent="0.15">
      <c r="A619" s="58"/>
      <c r="B619" s="55"/>
      <c r="C619" s="230"/>
      <c r="D619" s="232"/>
      <c r="E619" s="211"/>
      <c r="F619" s="235"/>
      <c r="G619" s="208"/>
      <c r="H619" s="211"/>
      <c r="I619" s="214"/>
      <c r="J619" s="221"/>
      <c r="K619" s="224"/>
      <c r="L619" s="227"/>
      <c r="M619" s="224"/>
      <c r="N619" s="198"/>
      <c r="O619" s="208"/>
      <c r="P619" s="211"/>
      <c r="Q619" s="214"/>
      <c r="R619" s="202"/>
      <c r="S619" s="204"/>
      <c r="T619" s="198"/>
      <c r="U619" s="198"/>
      <c r="V619" s="202"/>
      <c r="W619" s="7">
        <v>4</v>
      </c>
      <c r="X619" s="10"/>
      <c r="Y619" s="6">
        <v>5</v>
      </c>
      <c r="Z619" s="68"/>
      <c r="AA619" s="68"/>
      <c r="AB619" s="68"/>
      <c r="AC619" s="6"/>
      <c r="AD619" s="70"/>
      <c r="AE619"/>
    </row>
    <row r="620" spans="1:31" s="1" customFormat="1" ht="12" customHeight="1" thickBot="1" x14ac:dyDescent="0.2">
      <c r="A620" s="58">
        <v>19</v>
      </c>
      <c r="B620" s="55"/>
      <c r="C620" s="228" t="s">
        <v>43</v>
      </c>
      <c r="D620" s="231" t="str">
        <f ca="1">IF(A621="","",IF(INDIRECT("入力シート!H"&amp;(A622))="","",IF(INDIRECT("入力シート!H"&amp;(A622))&lt;43586,4,5)))</f>
        <v/>
      </c>
      <c r="E620" s="209" t="str">
        <f ca="1">IF(A621="","",IF(INDIRECT("入力シート!H"&amp;(A622))="","",INDIRECT("入力シート!H"&amp;(A622))))</f>
        <v/>
      </c>
      <c r="F620" s="233" t="str">
        <f ca="1">IF(A621="","",IF(INDIRECT("入力シート!H"&amp;(A622))="","",INDIRECT("入力シート!H"&amp;(A622))))</f>
        <v/>
      </c>
      <c r="G620" s="207" t="str">
        <f ca="1">IF(A621="","",IF(INDIRECT("入力シート!I"&amp;(A622))="","",IF(INDIRECT("入力シート!I"&amp;(A622))&lt;43586,4,5)))</f>
        <v/>
      </c>
      <c r="H620" s="209" t="str">
        <f ca="1">IF(A621="","",IF(INDIRECT("入力シート!I"&amp;(A622))="","",INDIRECT("入力シート!I"&amp;(A622))))</f>
        <v/>
      </c>
      <c r="I620" s="212" t="str">
        <f ca="1">IF(A621="","",IF(INDIRECT("入力シート!I"&amp;(A622))="","",INDIRECT("入力シート!I"&amp;(A622))))</f>
        <v/>
      </c>
      <c r="J620" s="219" t="str">
        <f ca="1">IF(A621="","",IF(INDIRECT("入力シート!I"&amp;(A622))="","",INDIRECT("入力シート!I"&amp;(A622))))</f>
        <v/>
      </c>
      <c r="K620" s="222" t="str">
        <f t="shared" ref="K620" ca="1" si="108">IF(A621="","",IF(INDIRECT("入力シート!J"&amp;(A622))="","",INDIRECT("入力シート!J"&amp;(A622))))</f>
        <v/>
      </c>
      <c r="L620" s="225" t="str">
        <f ca="1">IF(A621="","",
IFERROR(IF(INDIRECT("入力シート!K"&amp;(A622))="","",
IF(INDIRECT("入力シート!K"&amp;(A622))&gt;159,"G",
IF(INDIRECT("入力シート!K"&amp;(A622))&gt;149,"F",
IF(INDIRECT("入力シート!K"&amp;(A622))&gt;139,"E",
IF(INDIRECT("入力シート!K"&amp;(A622))&gt;129,"D",
IF(INDIRECT("入力シート!K"&amp;(A622))&gt;119,"C",
IF(INDIRECT("入力シート!K"&amp;(A622))&gt;109,"B",
IF(INDIRECT("入力シート!K"&amp;(A622))&gt;99,"A",
"")))))))),""))</f>
        <v/>
      </c>
      <c r="M620" s="222" t="str">
        <f ca="1">IF(A621="","",
IFERROR(IF(INDIRECT("入力シート!K"&amp;(A622))="","",
IF(INDIRECT("入力シート!K"&amp;(A622))&gt;99,MOD(INDIRECT("入力シート!K"&amp;(A622)),10),INDIRECT("入力シート!K"&amp;(A622)))),""))</f>
        <v/>
      </c>
      <c r="N620" s="196" t="str">
        <f ca="1">IF(A621="","",IF(INDIRECT("入力シート!L"&amp;(A622))="","",INDIRECT("入力シート!L"&amp;(A622))))</f>
        <v/>
      </c>
      <c r="O620" s="207" t="str">
        <f ca="1">IF(A621="","",IF(INDIRECT("入力シート!M"&amp;(A622))="","",IF(INDIRECT("入力シート!M"&amp;(A622))&lt;43586,4,5)))</f>
        <v/>
      </c>
      <c r="P620" s="209" t="str">
        <f ca="1">IF(A621="","",IF(INDIRECT("入力シート!M"&amp;(A622))="","",INDIRECT("入力シート!M"&amp;(A622))))</f>
        <v/>
      </c>
      <c r="Q620" s="212" t="str">
        <f ca="1">IF(A621="","",IF(INDIRECT("入力シート!M"&amp;(A622))="","",INDIRECT("入力シート!M"&amp;(A622))))</f>
        <v/>
      </c>
      <c r="R620" s="215" t="str">
        <f ca="1">IF(A621="","",IF(INDIRECT("入力シート!N"&amp;(A622))="","",INDIRECT("入力シート!N"&amp;(A622))))</f>
        <v/>
      </c>
      <c r="S620" s="217" t="str">
        <f>IF(A621="","",IF(N620="","",SUM(N620,R620)))</f>
        <v/>
      </c>
      <c r="T620" s="196" t="str">
        <f ca="1">IF(A621="","",IF(N620="","",IF(INDIRECT("入力シート!O"&amp;(A622))="通常者",ROUNDDOWN(S620*10/1000,0),0)))</f>
        <v/>
      </c>
      <c r="U620" s="196" t="str">
        <f>IF(A621="","",IF(V620="","",IF(V620&gt;=1,"+",IF(V620=0," ","-"))))</f>
        <v/>
      </c>
      <c r="V620" s="199" t="str">
        <f>IF(A621="","",IF(AND(N622="",N620&gt;=1),T620,IF(N622="","",T620-T622)))</f>
        <v/>
      </c>
      <c r="W620" s="3">
        <v>1</v>
      </c>
      <c r="X620" s="12"/>
      <c r="Y620" s="3">
        <v>5</v>
      </c>
      <c r="Z620" s="8"/>
      <c r="AA620" s="8"/>
      <c r="AB620" s="8"/>
      <c r="AC620" s="3">
        <v>5</v>
      </c>
      <c r="AD620" s="69"/>
      <c r="AE620"/>
    </row>
    <row r="621" spans="1:31" s="1" customFormat="1" ht="12" customHeight="1" x14ac:dyDescent="0.15">
      <c r="A621" s="58" t="str">
        <f>A581</f>
        <v/>
      </c>
      <c r="B621" s="55"/>
      <c r="C621" s="229"/>
      <c r="D621" s="231"/>
      <c r="E621" s="210"/>
      <c r="F621" s="234"/>
      <c r="G621" s="207"/>
      <c r="H621" s="210"/>
      <c r="I621" s="213"/>
      <c r="J621" s="220"/>
      <c r="K621" s="223"/>
      <c r="L621" s="226"/>
      <c r="M621" s="223"/>
      <c r="N621" s="206"/>
      <c r="O621" s="207"/>
      <c r="P621" s="210"/>
      <c r="Q621" s="213"/>
      <c r="R621" s="216"/>
      <c r="S621" s="218"/>
      <c r="T621" s="197"/>
      <c r="U621" s="197"/>
      <c r="V621" s="200"/>
      <c r="W621" s="14">
        <v>2</v>
      </c>
      <c r="X621" s="13"/>
      <c r="Y621" s="13">
        <v>5</v>
      </c>
      <c r="Z621" s="13"/>
      <c r="AA621" s="13"/>
      <c r="AB621" s="13"/>
      <c r="AC621" s="15">
        <v>6</v>
      </c>
      <c r="AD621" s="9"/>
      <c r="AE621"/>
    </row>
    <row r="622" spans="1:31" s="1" customFormat="1" ht="12" customHeight="1" thickBot="1" x14ac:dyDescent="0.2">
      <c r="A622" s="58" t="str">
        <f>IF(A621="","",SUM(A620:A621))</f>
        <v/>
      </c>
      <c r="B622" s="55"/>
      <c r="C622" s="229"/>
      <c r="D622" s="231"/>
      <c r="E622" s="210"/>
      <c r="F622" s="234"/>
      <c r="G622" s="207"/>
      <c r="H622" s="210"/>
      <c r="I622" s="213"/>
      <c r="J622" s="220"/>
      <c r="K622" s="223"/>
      <c r="L622" s="226"/>
      <c r="M622" s="223"/>
      <c r="N622" s="197" t="str">
        <f ca="1">IF(A621="","",IF(INDIRECT("入力シート!P"&amp;(A622))="","",INDIRECT("入力シート!P"&amp;(A622))))</f>
        <v/>
      </c>
      <c r="O622" s="207"/>
      <c r="P622" s="210"/>
      <c r="Q622" s="213"/>
      <c r="R622" s="201" t="str">
        <f ca="1">IF(A621="","",IF(INDIRECT("入力シート!Q"&amp;(A622))="","",INDIRECT("入力シート!Q"&amp;(A622))))</f>
        <v/>
      </c>
      <c r="S622" s="203" t="str">
        <f>IF(A621="","",IF(N622="","",SUM(N622,R622)))</f>
        <v/>
      </c>
      <c r="T622" s="205" t="str">
        <f ca="1">IF(A621="","",IF(N622="","",IF(INDIRECT("入力シート!R"&amp;(A622))="通常者",ROUNDDOWN(S622*10/1000,0),0)))</f>
        <v/>
      </c>
      <c r="U622" s="197"/>
      <c r="V622" s="201"/>
      <c r="W622" s="14">
        <v>3</v>
      </c>
      <c r="X622" s="13"/>
      <c r="Y622" s="13">
        <v>5</v>
      </c>
      <c r="Z622" s="13"/>
      <c r="AA622" s="13"/>
      <c r="AB622" s="13"/>
      <c r="AC622" s="15">
        <v>7</v>
      </c>
      <c r="AD622" s="9"/>
      <c r="AE622"/>
    </row>
    <row r="623" spans="1:31" s="1" customFormat="1" ht="12" customHeight="1" x14ac:dyDescent="0.15">
      <c r="A623" s="58"/>
      <c r="B623" s="55"/>
      <c r="C623" s="230"/>
      <c r="D623" s="232"/>
      <c r="E623" s="211"/>
      <c r="F623" s="235"/>
      <c r="G623" s="208"/>
      <c r="H623" s="211"/>
      <c r="I623" s="214"/>
      <c r="J623" s="221"/>
      <c r="K623" s="224"/>
      <c r="L623" s="227"/>
      <c r="M623" s="224"/>
      <c r="N623" s="198"/>
      <c r="O623" s="208"/>
      <c r="P623" s="211"/>
      <c r="Q623" s="214"/>
      <c r="R623" s="202"/>
      <c r="S623" s="204"/>
      <c r="T623" s="198"/>
      <c r="U623" s="198"/>
      <c r="V623" s="202"/>
      <c r="W623" s="7">
        <v>4</v>
      </c>
      <c r="X623" s="10"/>
      <c r="Y623" s="6">
        <v>5</v>
      </c>
      <c r="Z623" s="68"/>
      <c r="AA623" s="68"/>
      <c r="AB623" s="68"/>
      <c r="AC623" s="6"/>
      <c r="AD623" s="70"/>
      <c r="AE623"/>
    </row>
    <row r="624" spans="1:31" s="1" customFormat="1" ht="12" customHeight="1" thickBot="1" x14ac:dyDescent="0.2">
      <c r="A624" s="58">
        <v>20</v>
      </c>
      <c r="B624" s="55"/>
      <c r="C624" s="228" t="s">
        <v>44</v>
      </c>
      <c r="D624" s="231" t="str">
        <f ca="1">IF(A625="","",IF(INDIRECT("入力シート!H"&amp;(A626))="","",IF(INDIRECT("入力シート!H"&amp;(A626))&lt;43586,4,5)))</f>
        <v/>
      </c>
      <c r="E624" s="209" t="str">
        <f ca="1">IF(A625="","",IF(INDIRECT("入力シート!H"&amp;(A626))="","",INDIRECT("入力シート!H"&amp;(A626))))</f>
        <v/>
      </c>
      <c r="F624" s="233" t="str">
        <f ca="1">IF(A625="","",IF(INDIRECT("入力シート!H"&amp;(A626))="","",INDIRECT("入力シート!H"&amp;(A626))))</f>
        <v/>
      </c>
      <c r="G624" s="207" t="str">
        <f ca="1">IF(A625="","",IF(INDIRECT("入力シート!I"&amp;(A626))="","",IF(INDIRECT("入力シート!I"&amp;(A626))&lt;43586,4,5)))</f>
        <v/>
      </c>
      <c r="H624" s="209" t="str">
        <f ca="1">IF(A625="","",IF(INDIRECT("入力シート!I"&amp;(A626))="","",INDIRECT("入力シート!I"&amp;(A626))))</f>
        <v/>
      </c>
      <c r="I624" s="212" t="str">
        <f ca="1">IF(A625="","",IF(INDIRECT("入力シート!I"&amp;(A626))="","",INDIRECT("入力シート!I"&amp;(A626))))</f>
        <v/>
      </c>
      <c r="J624" s="219" t="str">
        <f ca="1">IF(A625="","",IF(INDIRECT("入力シート!I"&amp;(A626))="","",INDIRECT("入力シート!I"&amp;(A626))))</f>
        <v/>
      </c>
      <c r="K624" s="222" t="str">
        <f t="shared" ref="K624" ca="1" si="109">IF(A625="","",IF(INDIRECT("入力シート!J"&amp;(A626))="","",INDIRECT("入力シート!J"&amp;(A626))))</f>
        <v/>
      </c>
      <c r="L624" s="225" t="str">
        <f ca="1">IF(A625="","",
IFERROR(IF(INDIRECT("入力シート!K"&amp;(A626))="","",
IF(INDIRECT("入力シート!K"&amp;(A626))&gt;159,"G",
IF(INDIRECT("入力シート!K"&amp;(A626))&gt;149,"F",
IF(INDIRECT("入力シート!K"&amp;(A626))&gt;139,"E",
IF(INDIRECT("入力シート!K"&amp;(A626))&gt;129,"D",
IF(INDIRECT("入力シート!K"&amp;(A626))&gt;119,"C",
IF(INDIRECT("入力シート!K"&amp;(A626))&gt;109,"B",
IF(INDIRECT("入力シート!K"&amp;(A626))&gt;99,"A",
"")))))))),""))</f>
        <v/>
      </c>
      <c r="M624" s="222" t="str">
        <f ca="1">IF(A625="","",
IFERROR(IF(INDIRECT("入力シート!K"&amp;(A626))="","",
IF(INDIRECT("入力シート!K"&amp;(A626))&gt;99,MOD(INDIRECT("入力シート!K"&amp;(A626)),10),INDIRECT("入力シート!K"&amp;(A626)))),""))</f>
        <v/>
      </c>
      <c r="N624" s="196" t="str">
        <f ca="1">IF(A625="","",IF(INDIRECT("入力シート!L"&amp;(A626))="","",INDIRECT("入力シート!L"&amp;(A626))))</f>
        <v/>
      </c>
      <c r="O624" s="207" t="str">
        <f ca="1">IF(A625="","",IF(INDIRECT("入力シート!M"&amp;(A626))="","",IF(INDIRECT("入力シート!M"&amp;(A626))&lt;43586,4,5)))</f>
        <v/>
      </c>
      <c r="P624" s="209" t="str">
        <f ca="1">IF(A625="","",IF(INDIRECT("入力シート!M"&amp;(A626))="","",INDIRECT("入力シート!M"&amp;(A626))))</f>
        <v/>
      </c>
      <c r="Q624" s="212" t="str">
        <f ca="1">IF(A625="","",IF(INDIRECT("入力シート!M"&amp;(A626))="","",INDIRECT("入力シート!M"&amp;(A626))))</f>
        <v/>
      </c>
      <c r="R624" s="215" t="str">
        <f ca="1">IF(A625="","",IF(INDIRECT("入力シート!N"&amp;(A626))="","",INDIRECT("入力シート!N"&amp;(A626))))</f>
        <v/>
      </c>
      <c r="S624" s="217" t="str">
        <f>IF(A625="","",IF(N624="","",SUM(N624,R624)))</f>
        <v/>
      </c>
      <c r="T624" s="196" t="str">
        <f ca="1">IF(A625="","",IF(N624="","",IF(INDIRECT("入力シート!O"&amp;(A626))="通常者",ROUNDDOWN(S624*10/1000,0),0)))</f>
        <v/>
      </c>
      <c r="U624" s="196" t="str">
        <f>IF(A625="","",IF(V624="","",IF(V624&gt;=1,"+",IF(V624=0," ","-"))))</f>
        <v/>
      </c>
      <c r="V624" s="199" t="str">
        <f>IF(A625="","",IF(AND(N626="",N624&gt;=1),T624,IF(N626="","",T624-T626)))</f>
        <v/>
      </c>
      <c r="W624" s="3">
        <v>1</v>
      </c>
      <c r="X624" s="12"/>
      <c r="Y624" s="3">
        <v>5</v>
      </c>
      <c r="Z624" s="8"/>
      <c r="AA624" s="8"/>
      <c r="AB624" s="8"/>
      <c r="AC624" s="3">
        <v>5</v>
      </c>
      <c r="AD624" s="69"/>
      <c r="AE624"/>
    </row>
    <row r="625" spans="1:31" s="1" customFormat="1" ht="12" customHeight="1" x14ac:dyDescent="0.15">
      <c r="A625" s="58" t="str">
        <f>A581</f>
        <v/>
      </c>
      <c r="B625" s="55"/>
      <c r="C625" s="229"/>
      <c r="D625" s="231"/>
      <c r="E625" s="210"/>
      <c r="F625" s="234"/>
      <c r="G625" s="207"/>
      <c r="H625" s="210"/>
      <c r="I625" s="213"/>
      <c r="J625" s="220"/>
      <c r="K625" s="223"/>
      <c r="L625" s="226"/>
      <c r="M625" s="223"/>
      <c r="N625" s="206"/>
      <c r="O625" s="207"/>
      <c r="P625" s="210"/>
      <c r="Q625" s="213"/>
      <c r="R625" s="216"/>
      <c r="S625" s="218"/>
      <c r="T625" s="197"/>
      <c r="U625" s="197"/>
      <c r="V625" s="200"/>
      <c r="W625" s="14">
        <v>2</v>
      </c>
      <c r="X625" s="13"/>
      <c r="Y625" s="13">
        <v>5</v>
      </c>
      <c r="Z625" s="13"/>
      <c r="AA625" s="13"/>
      <c r="AB625" s="13"/>
      <c r="AC625" s="15">
        <v>6</v>
      </c>
      <c r="AD625" s="9"/>
      <c r="AE625"/>
    </row>
    <row r="626" spans="1:31" s="1" customFormat="1" ht="12" customHeight="1" thickBot="1" x14ac:dyDescent="0.2">
      <c r="A626" s="58" t="str">
        <f>IF(A625="","",SUM(A624:A625))</f>
        <v/>
      </c>
      <c r="B626" s="55"/>
      <c r="C626" s="229"/>
      <c r="D626" s="231"/>
      <c r="E626" s="210"/>
      <c r="F626" s="234"/>
      <c r="G626" s="207"/>
      <c r="H626" s="210"/>
      <c r="I626" s="213"/>
      <c r="J626" s="220"/>
      <c r="K626" s="223"/>
      <c r="L626" s="226"/>
      <c r="M626" s="223"/>
      <c r="N626" s="197" t="str">
        <f ca="1">IF(A625="","",IF(INDIRECT("入力シート!P"&amp;(A626))="","",INDIRECT("入力シート!P"&amp;(A626))))</f>
        <v/>
      </c>
      <c r="O626" s="207"/>
      <c r="P626" s="210"/>
      <c r="Q626" s="213"/>
      <c r="R626" s="201" t="str">
        <f ca="1">IF(A625="","",IF(INDIRECT("入力シート!Q"&amp;(A626))="","",INDIRECT("入力シート!Q"&amp;(A626))))</f>
        <v/>
      </c>
      <c r="S626" s="203" t="str">
        <f>IF(A625="","",IF(N626="","",SUM(N626,R626)))</f>
        <v/>
      </c>
      <c r="T626" s="205" t="str">
        <f ca="1">IF(A625="","",IF(N626="","",IF(INDIRECT("入力シート!R"&amp;(A626))="通常者",ROUNDDOWN(S626*10/1000,0),0)))</f>
        <v/>
      </c>
      <c r="U626" s="197"/>
      <c r="V626" s="201"/>
      <c r="W626" s="14">
        <v>3</v>
      </c>
      <c r="X626" s="13"/>
      <c r="Y626" s="13">
        <v>5</v>
      </c>
      <c r="Z626" s="13"/>
      <c r="AA626" s="13"/>
      <c r="AB626" s="13"/>
      <c r="AC626" s="15">
        <v>7</v>
      </c>
      <c r="AD626" s="9"/>
      <c r="AE626"/>
    </row>
    <row r="627" spans="1:31" s="1" customFormat="1" ht="12" customHeight="1" x14ac:dyDescent="0.15">
      <c r="A627" s="58"/>
      <c r="B627" s="55"/>
      <c r="C627" s="230"/>
      <c r="D627" s="232"/>
      <c r="E627" s="211"/>
      <c r="F627" s="235"/>
      <c r="G627" s="208"/>
      <c r="H627" s="211"/>
      <c r="I627" s="214"/>
      <c r="J627" s="221"/>
      <c r="K627" s="224"/>
      <c r="L627" s="227"/>
      <c r="M627" s="224"/>
      <c r="N627" s="198"/>
      <c r="O627" s="208"/>
      <c r="P627" s="211"/>
      <c r="Q627" s="214"/>
      <c r="R627" s="202"/>
      <c r="S627" s="204"/>
      <c r="T627" s="198"/>
      <c r="U627" s="198"/>
      <c r="V627" s="202"/>
      <c r="W627" s="7">
        <v>4</v>
      </c>
      <c r="X627" s="10"/>
      <c r="Y627" s="6">
        <v>5</v>
      </c>
      <c r="Z627" s="68"/>
      <c r="AA627" s="68"/>
      <c r="AB627" s="68"/>
      <c r="AC627" s="6"/>
      <c r="AD627" s="70"/>
      <c r="AE627"/>
    </row>
    <row r="628" spans="1:31" s="18" customFormat="1" ht="20.100000000000001" customHeight="1" thickBot="1" x14ac:dyDescent="0.2">
      <c r="A628" s="59"/>
      <c r="B628" s="55"/>
      <c r="C628" s="22"/>
      <c r="D628" s="23"/>
      <c r="E628" s="19"/>
      <c r="F628" s="24"/>
      <c r="G628" s="23"/>
      <c r="H628" s="19"/>
      <c r="I628" s="24"/>
      <c r="J628" s="24"/>
      <c r="K628" s="19"/>
      <c r="L628" s="19"/>
      <c r="M628" s="19"/>
      <c r="N628" s="19"/>
      <c r="O628" s="23"/>
      <c r="P628" s="24"/>
      <c r="Q628" s="24"/>
      <c r="R628" s="19"/>
      <c r="S628" s="19"/>
      <c r="T628" s="19"/>
      <c r="U628" s="19"/>
      <c r="V628" s="19"/>
      <c r="W628" s="54"/>
      <c r="X628" s="54"/>
      <c r="Y628" s="54"/>
      <c r="Z628" s="54"/>
      <c r="AA628" s="54"/>
      <c r="AB628" s="54"/>
      <c r="AC628" s="54"/>
      <c r="AD628" s="54"/>
      <c r="AE628" s="17"/>
    </row>
    <row r="629" spans="1:31" s="1" customFormat="1" ht="30" customHeight="1" thickBot="1" x14ac:dyDescent="0.2">
      <c r="A629" s="56"/>
      <c r="B629" s="55"/>
      <c r="C629" s="22"/>
      <c r="D629" s="20"/>
      <c r="E629" s="4"/>
      <c r="F629" s="5"/>
      <c r="G629" s="20"/>
      <c r="H629" s="4"/>
      <c r="I629" s="5"/>
      <c r="J629" s="5"/>
      <c r="K629" s="4"/>
      <c r="L629" s="4"/>
      <c r="M629" s="4"/>
      <c r="N629" s="19"/>
      <c r="O629" s="23"/>
      <c r="P629" s="24"/>
      <c r="Q629" s="24"/>
      <c r="R629" s="19"/>
      <c r="S629" s="2"/>
      <c r="T629" s="2"/>
      <c r="U629" s="189" t="s">
        <v>66</v>
      </c>
      <c r="V629" s="190"/>
      <c r="W629" s="54"/>
      <c r="X629" s="54"/>
      <c r="Y629" s="54"/>
      <c r="Z629" s="36"/>
      <c r="AA629" s="36"/>
      <c r="AB629" s="36"/>
      <c r="AC629" s="36"/>
      <c r="AD629" s="36"/>
      <c r="AE629" s="21"/>
    </row>
    <row r="630" spans="1:31" s="18" customFormat="1" ht="30" customHeight="1" x14ac:dyDescent="0.15">
      <c r="A630" s="59"/>
      <c r="B630" s="55"/>
      <c r="C630" s="22"/>
      <c r="D630" s="23"/>
      <c r="E630" s="19"/>
      <c r="F630" s="24"/>
      <c r="G630" s="23"/>
      <c r="H630" s="19"/>
      <c r="I630" s="24"/>
      <c r="J630" s="24"/>
      <c r="K630" s="19"/>
      <c r="L630" s="19"/>
      <c r="M630" s="19"/>
      <c r="N630" s="191"/>
      <c r="O630" s="191"/>
      <c r="P630" s="191"/>
      <c r="Q630" s="191"/>
      <c r="R630" s="191"/>
      <c r="S630" s="25"/>
      <c r="T630" s="25"/>
      <c r="U630" s="192" t="str">
        <f>IF(A581="","",SUM(V580,V584,V588,V592,V596,V600,V604,V608,V612,V616,V620,V624))</f>
        <v/>
      </c>
      <c r="V630" s="193"/>
      <c r="W630" s="54"/>
      <c r="X630" s="54"/>
      <c r="Y630" s="54"/>
      <c r="Z630" s="25"/>
      <c r="AA630" s="37"/>
      <c r="AB630" s="37"/>
      <c r="AC630" s="37"/>
      <c r="AD630" s="37"/>
      <c r="AE630" s="21"/>
    </row>
    <row r="631" spans="1:31" s="18" customFormat="1" ht="30" customHeight="1" thickBot="1" x14ac:dyDescent="0.2">
      <c r="A631" s="59"/>
      <c r="B631" s="55"/>
      <c r="C631" s="22"/>
      <c r="D631" s="23"/>
      <c r="E631" s="19"/>
      <c r="F631" s="24"/>
      <c r="G631" s="23"/>
      <c r="H631" s="19"/>
      <c r="I631" s="24"/>
      <c r="J631" s="24"/>
      <c r="K631" s="19"/>
      <c r="L631" s="19"/>
      <c r="M631" s="19"/>
      <c r="N631" s="191"/>
      <c r="O631" s="191"/>
      <c r="P631" s="191"/>
      <c r="Q631" s="191"/>
      <c r="R631" s="191"/>
      <c r="S631" s="25"/>
      <c r="T631" s="25"/>
      <c r="U631" s="194"/>
      <c r="V631" s="195"/>
      <c r="W631" s="54"/>
      <c r="X631" s="54"/>
      <c r="Y631" s="54"/>
      <c r="Z631" s="37"/>
      <c r="AA631" s="37"/>
      <c r="AB631" s="37"/>
      <c r="AC631" s="37"/>
      <c r="AD631" s="37"/>
      <c r="AE631" s="21"/>
    </row>
    <row r="632" spans="1:31" ht="20.100000000000001" customHeight="1" x14ac:dyDescent="0.15">
      <c r="A632" s="57">
        <f>A569+1</f>
        <v>11</v>
      </c>
      <c r="B632" s="55"/>
      <c r="C632" s="298" t="s">
        <v>65</v>
      </c>
      <c r="D632" s="298"/>
      <c r="E632" s="298"/>
      <c r="F632" s="298"/>
      <c r="G632" s="298"/>
      <c r="H632" s="298"/>
      <c r="I632" s="298"/>
      <c r="J632" s="298"/>
      <c r="K632" s="298"/>
      <c r="L632" s="298"/>
      <c r="M632" s="298"/>
      <c r="N632" s="298"/>
      <c r="O632" s="298"/>
      <c r="P632" s="298"/>
      <c r="Q632" s="298"/>
      <c r="R632" s="298"/>
      <c r="S632" s="298"/>
      <c r="T632" s="298"/>
      <c r="U632" s="298"/>
      <c r="V632" s="298"/>
      <c r="W632" s="298"/>
      <c r="X632" s="298"/>
      <c r="Y632" s="298"/>
      <c r="Z632" s="298"/>
      <c r="AA632" s="298"/>
      <c r="AB632" s="298"/>
      <c r="AC632" s="298"/>
      <c r="AD632" s="298"/>
    </row>
    <row r="633" spans="1:31" ht="20.100000000000001" customHeight="1" x14ac:dyDescent="0.15">
      <c r="B633" s="55"/>
      <c r="C633" s="1"/>
      <c r="D633" s="1"/>
      <c r="E633" s="1"/>
      <c r="F633" s="1"/>
      <c r="G633" s="1"/>
      <c r="H633" s="1"/>
      <c r="I633" s="1"/>
      <c r="J633" s="1"/>
      <c r="K633" s="1"/>
      <c r="L633" s="1"/>
      <c r="M633" s="1"/>
      <c r="N633" s="1"/>
      <c r="O633" s="1"/>
      <c r="P633" s="1"/>
      <c r="Q633" s="1"/>
      <c r="R633" s="1"/>
      <c r="S633" s="1"/>
      <c r="T633" s="1"/>
      <c r="U633" s="1"/>
      <c r="V633" s="1"/>
    </row>
    <row r="634" spans="1:31" ht="20.100000000000001" customHeight="1" x14ac:dyDescent="0.15">
      <c r="B634" s="55"/>
      <c r="C634" s="1"/>
      <c r="D634" s="299" t="s">
        <v>23</v>
      </c>
      <c r="E634" s="299"/>
      <c r="F634" s="299"/>
      <c r="G634" s="299"/>
      <c r="H634" s="299"/>
      <c r="I634" s="299"/>
      <c r="J634" s="299"/>
      <c r="K634" s="299"/>
      <c r="L634" s="299"/>
      <c r="M634" s="299"/>
      <c r="N634" s="299"/>
      <c r="O634" s="299" t="s">
        <v>10</v>
      </c>
      <c r="P634" s="299"/>
      <c r="Q634" s="299"/>
      <c r="R634" s="299" t="s">
        <v>21</v>
      </c>
      <c r="S634" s="299"/>
      <c r="T634" s="300" t="s">
        <v>154</v>
      </c>
      <c r="U634" s="301"/>
      <c r="V634" s="301"/>
      <c r="W634" s="287" t="s">
        <v>24</v>
      </c>
      <c r="X634" s="302"/>
      <c r="Y634" s="302"/>
      <c r="Z634" s="302"/>
      <c r="AA634" s="302"/>
      <c r="AB634" s="302"/>
      <c r="AC634" s="302"/>
      <c r="AD634" s="303"/>
    </row>
    <row r="635" spans="1:31" ht="20.100000000000001" customHeight="1" x14ac:dyDescent="0.15">
      <c r="B635" s="55"/>
      <c r="C635" s="1"/>
      <c r="D635" s="276" t="str">
        <f ca="1">IF(A644="","",IF(INDIRECT("入力シート!V"&amp;(A645))="","",IF(入力シート!C$7="","",入力シート!C$7)))</f>
        <v/>
      </c>
      <c r="E635" s="276"/>
      <c r="F635" s="276"/>
      <c r="G635" s="276"/>
      <c r="H635" s="276"/>
      <c r="I635" s="276"/>
      <c r="J635" s="276"/>
      <c r="K635" s="276"/>
      <c r="L635" s="276"/>
      <c r="M635" s="276"/>
      <c r="N635" s="276"/>
      <c r="O635" s="102" t="str">
        <f ca="1">IF(A644="","",IF(INDIRECT("入力シート!V"&amp;(A645))="","",IF(入力シート!C$8="","",入力シート!C$8)))</f>
        <v/>
      </c>
      <c r="P635" s="277" t="str">
        <f ca="1">IF(A644="","",IF(INDIRECT("入力シート!V"&amp;(A645))="","",IF(入力シート!D$8="","",入力シート!D$8)))</f>
        <v/>
      </c>
      <c r="Q635" s="278"/>
      <c r="R635" s="278" t="str">
        <f ca="1">IF(A644="","",IF(INDIRECT("入力シート!C"&amp;(A645))="","",INDIRECT("入力シート!C"&amp;(A645))))</f>
        <v/>
      </c>
      <c r="S635" s="278"/>
      <c r="T635" s="279" t="str">
        <f ca="1">IF(A644="","",IF(INDIRECT("入力シート!C"&amp;(A645+1))="","",INDIRECT("入力シート!C"&amp;(A645+1))))</f>
        <v/>
      </c>
      <c r="U635" s="279"/>
      <c r="V635" s="279"/>
      <c r="W635" s="280" t="str">
        <f ca="1">IF(A644="","",IF(INDIRECT("入力シート!C"&amp;(A645+2))="","",INDIRECT("入力シート!C"&amp;(A645+2))))</f>
        <v/>
      </c>
      <c r="X635" s="281"/>
      <c r="Y635" s="281"/>
      <c r="Z635" s="281"/>
      <c r="AA635" s="281"/>
      <c r="AB635" s="281"/>
      <c r="AC635" s="281"/>
      <c r="AD635" s="282"/>
    </row>
    <row r="636" spans="1:31" s="1" customFormat="1" ht="20.100000000000001" customHeight="1" x14ac:dyDescent="0.15">
      <c r="A636" s="56"/>
      <c r="B636" s="55"/>
      <c r="C636" s="283" t="s">
        <v>45</v>
      </c>
      <c r="D636" s="287" t="s">
        <v>22</v>
      </c>
      <c r="E636" s="288"/>
      <c r="F636" s="288"/>
      <c r="G636" s="288"/>
      <c r="H636" s="288"/>
      <c r="I636" s="288"/>
      <c r="J636" s="288"/>
      <c r="K636" s="288"/>
      <c r="L636" s="288"/>
      <c r="M636" s="288"/>
      <c r="N636" s="288"/>
      <c r="O636" s="288"/>
      <c r="P636" s="288"/>
      <c r="Q636" s="288"/>
      <c r="R636" s="288"/>
      <c r="S636" s="288"/>
      <c r="T636" s="288"/>
      <c r="U636" s="288"/>
      <c r="V636" s="288"/>
      <c r="W636" s="288"/>
      <c r="X636" s="288"/>
      <c r="Y636" s="288"/>
      <c r="Z636" s="288"/>
      <c r="AA636" s="288"/>
      <c r="AB636" s="288"/>
      <c r="AC636" s="288"/>
      <c r="AD636" s="289"/>
    </row>
    <row r="637" spans="1:31" s="1" customFormat="1" ht="20.100000000000001" customHeight="1" x14ac:dyDescent="0.15">
      <c r="A637" s="56"/>
      <c r="B637" s="55"/>
      <c r="C637" s="284"/>
      <c r="D637" s="280" t="str">
        <f ca="1">IF(A644="","",IF(INDIRECT("入力シート!C"&amp;(A645+3))="","",INDIRECT("入力シート!C"&amp;(A645+3))))</f>
        <v/>
      </c>
      <c r="E637" s="290"/>
      <c r="F637" s="290"/>
      <c r="G637" s="290"/>
      <c r="H637" s="290"/>
      <c r="I637" s="290"/>
      <c r="J637" s="290"/>
      <c r="K637" s="290"/>
      <c r="L637" s="290"/>
      <c r="M637" s="290"/>
      <c r="N637" s="290"/>
      <c r="O637" s="290"/>
      <c r="P637" s="290"/>
      <c r="Q637" s="290"/>
      <c r="R637" s="290"/>
      <c r="S637" s="290"/>
      <c r="T637" s="290"/>
      <c r="U637" s="290"/>
      <c r="V637" s="290"/>
      <c r="W637" s="290"/>
      <c r="X637" s="290"/>
      <c r="Y637" s="290"/>
      <c r="Z637" s="290"/>
      <c r="AA637" s="290"/>
      <c r="AB637" s="290"/>
      <c r="AC637" s="290"/>
      <c r="AD637" s="291"/>
    </row>
    <row r="638" spans="1:31" s="1" customFormat="1" ht="20.100000000000001" customHeight="1" x14ac:dyDescent="0.15">
      <c r="A638" s="56"/>
      <c r="B638" s="55"/>
      <c r="C638" s="285"/>
      <c r="D638" s="236" t="s">
        <v>15</v>
      </c>
      <c r="E638" s="237"/>
      <c r="F638" s="237"/>
      <c r="G638" s="237"/>
      <c r="H638" s="237"/>
      <c r="I638" s="237"/>
      <c r="J638" s="237"/>
      <c r="K638" s="237"/>
      <c r="L638" s="237"/>
      <c r="M638" s="237"/>
      <c r="N638" s="237"/>
      <c r="O638" s="237"/>
      <c r="P638" s="237"/>
      <c r="Q638" s="237"/>
      <c r="R638" s="238"/>
      <c r="S638" s="236" t="s">
        <v>17</v>
      </c>
      <c r="T638" s="237"/>
      <c r="U638" s="237"/>
      <c r="V638" s="238"/>
      <c r="W638" s="236" t="s">
        <v>47</v>
      </c>
      <c r="X638" s="237"/>
      <c r="Y638" s="237"/>
      <c r="Z638" s="237"/>
      <c r="AA638" s="237"/>
      <c r="AB638" s="237"/>
      <c r="AC638" s="237"/>
      <c r="AD638" s="238"/>
    </row>
    <row r="639" spans="1:31" s="1" customFormat="1" ht="20.100000000000001" customHeight="1" x14ac:dyDescent="0.15">
      <c r="A639" s="56"/>
      <c r="B639" s="55"/>
      <c r="C639" s="285"/>
      <c r="D639" s="239" t="s">
        <v>11</v>
      </c>
      <c r="E639" s="240"/>
      <c r="F639" s="241"/>
      <c r="G639" s="242" t="s">
        <v>3</v>
      </c>
      <c r="H639" s="243"/>
      <c r="I639" s="243"/>
      <c r="J639" s="244"/>
      <c r="K639" s="243" t="s">
        <v>4</v>
      </c>
      <c r="L639" s="243"/>
      <c r="M639" s="243"/>
      <c r="N639" s="249" t="s">
        <v>6</v>
      </c>
      <c r="O639" s="251" t="s">
        <v>5</v>
      </c>
      <c r="P639" s="251"/>
      <c r="Q639" s="251"/>
      <c r="R639" s="94" t="s">
        <v>5</v>
      </c>
      <c r="S639" s="27" t="s">
        <v>19</v>
      </c>
      <c r="T639" s="34" t="s">
        <v>48</v>
      </c>
      <c r="U639" s="252" t="s">
        <v>16</v>
      </c>
      <c r="V639" s="253"/>
      <c r="W639" s="258" t="s">
        <v>10</v>
      </c>
      <c r="X639" s="259"/>
      <c r="Y639" s="264" t="s">
        <v>26</v>
      </c>
      <c r="Z639" s="259"/>
      <c r="AA639" s="259"/>
      <c r="AB639" s="265"/>
      <c r="AC639" s="259" t="s">
        <v>10</v>
      </c>
      <c r="AD639" s="270"/>
      <c r="AE639" s="11"/>
    </row>
    <row r="640" spans="1:31" s="1" customFormat="1" ht="20.100000000000001" customHeight="1" x14ac:dyDescent="0.15">
      <c r="A640" s="56"/>
      <c r="B640" s="55"/>
      <c r="C640" s="285"/>
      <c r="D640" s="271" t="s">
        <v>20</v>
      </c>
      <c r="E640" s="272"/>
      <c r="F640" s="273"/>
      <c r="G640" s="245"/>
      <c r="H640" s="246"/>
      <c r="I640" s="246"/>
      <c r="J640" s="247"/>
      <c r="K640" s="248"/>
      <c r="L640" s="248"/>
      <c r="M640" s="248"/>
      <c r="N640" s="250"/>
      <c r="O640" s="274" t="s">
        <v>14</v>
      </c>
      <c r="P640" s="274"/>
      <c r="Q640" s="274"/>
      <c r="R640" s="99" t="s">
        <v>6</v>
      </c>
      <c r="S640" s="28" t="s">
        <v>18</v>
      </c>
      <c r="T640" s="35" t="s">
        <v>49</v>
      </c>
      <c r="U640" s="254"/>
      <c r="V640" s="255"/>
      <c r="W640" s="260"/>
      <c r="X640" s="261"/>
      <c r="Y640" s="266"/>
      <c r="Z640" s="261"/>
      <c r="AA640" s="261"/>
      <c r="AB640" s="267"/>
      <c r="AC640" s="261" t="s">
        <v>25</v>
      </c>
      <c r="AD640" s="275"/>
      <c r="AE640" s="11"/>
    </row>
    <row r="641" spans="1:34" s="1" customFormat="1" ht="20.100000000000001" customHeight="1" x14ac:dyDescent="0.15">
      <c r="A641" s="56"/>
      <c r="B641" s="55"/>
      <c r="C641" s="285"/>
      <c r="D641" s="95" t="s">
        <v>0</v>
      </c>
      <c r="E641" s="292" t="s">
        <v>0</v>
      </c>
      <c r="F641" s="292" t="s">
        <v>2</v>
      </c>
      <c r="G641" s="97" t="s">
        <v>0</v>
      </c>
      <c r="H641" s="292" t="s">
        <v>0</v>
      </c>
      <c r="I641" s="292" t="s">
        <v>2</v>
      </c>
      <c r="J641" s="292" t="s">
        <v>7</v>
      </c>
      <c r="K641" s="248"/>
      <c r="L641" s="248"/>
      <c r="M641" s="248"/>
      <c r="N641" s="29" t="s">
        <v>13</v>
      </c>
      <c r="O641" s="97" t="s">
        <v>0</v>
      </c>
      <c r="P641" s="292" t="s">
        <v>0</v>
      </c>
      <c r="Q641" s="292" t="s">
        <v>2</v>
      </c>
      <c r="R641" s="81" t="s">
        <v>13</v>
      </c>
      <c r="S641" s="30" t="s">
        <v>13</v>
      </c>
      <c r="T641" s="29" t="s">
        <v>13</v>
      </c>
      <c r="U641" s="254"/>
      <c r="V641" s="255"/>
      <c r="W641" s="260"/>
      <c r="X641" s="261"/>
      <c r="Y641" s="266"/>
      <c r="Z641" s="261"/>
      <c r="AA641" s="261"/>
      <c r="AB641" s="267"/>
      <c r="AC641" s="294" t="s">
        <v>8</v>
      </c>
      <c r="AD641" s="296" t="s">
        <v>9</v>
      </c>
      <c r="AE641" s="11"/>
    </row>
    <row r="642" spans="1:34" s="1" customFormat="1" ht="20.100000000000001" customHeight="1" x14ac:dyDescent="0.15">
      <c r="A642" s="56"/>
      <c r="B642" s="55"/>
      <c r="C642" s="286"/>
      <c r="D642" s="26" t="s">
        <v>1</v>
      </c>
      <c r="E642" s="304"/>
      <c r="F642" s="304"/>
      <c r="G642" s="96" t="s">
        <v>1</v>
      </c>
      <c r="H642" s="304"/>
      <c r="I642" s="293"/>
      <c r="J642" s="293"/>
      <c r="K642" s="248"/>
      <c r="L642" s="248"/>
      <c r="M642" s="248"/>
      <c r="N642" s="80" t="s">
        <v>12</v>
      </c>
      <c r="O642" s="93" t="s">
        <v>1</v>
      </c>
      <c r="P642" s="304"/>
      <c r="Q642" s="293"/>
      <c r="R642" s="82" t="s">
        <v>12</v>
      </c>
      <c r="S642" s="28" t="s">
        <v>12</v>
      </c>
      <c r="T642" s="29" t="s">
        <v>12</v>
      </c>
      <c r="U642" s="256"/>
      <c r="V642" s="257"/>
      <c r="W642" s="262"/>
      <c r="X642" s="263"/>
      <c r="Y642" s="268"/>
      <c r="Z642" s="263"/>
      <c r="AA642" s="263"/>
      <c r="AB642" s="269"/>
      <c r="AC642" s="295"/>
      <c r="AD642" s="297"/>
      <c r="AE642" s="11"/>
    </row>
    <row r="643" spans="1:34" s="1" customFormat="1" ht="12" customHeight="1" thickBot="1" x14ac:dyDescent="0.2">
      <c r="A643" s="58">
        <v>9</v>
      </c>
      <c r="B643" s="55"/>
      <c r="C643" s="228" t="s">
        <v>34</v>
      </c>
      <c r="D643" s="231" t="str">
        <f ca="1">IF(A644="","",IF(INDIRECT("入力シート!H"&amp;(A645))="","",IF(INDIRECT("入力シート!H"&amp;(A645))&lt;43586,4,5)))</f>
        <v/>
      </c>
      <c r="E643" s="209" t="str">
        <f ca="1">IF(A644="","",IF(INDIRECT("入力シート!H"&amp;(A645))="","",INDIRECT("入力シート!H"&amp;(A645))))</f>
        <v/>
      </c>
      <c r="F643" s="233" t="str">
        <f ca="1">IF(A644="","",IF(INDIRECT("入力シート!H"&amp;(A645))="","",INDIRECT("入力シート!H"&amp;(A645))))</f>
        <v/>
      </c>
      <c r="G643" s="207" t="str">
        <f ca="1">IF(A644="","",IF(INDIRECT("入力シート!I"&amp;(A645))="","",IF(INDIRECT("入力シート!I"&amp;(A645))&lt;43586,4,5)))</f>
        <v/>
      </c>
      <c r="H643" s="209" t="str">
        <f ca="1">IF(A644="","",IF(INDIRECT("入力シート!I"&amp;(A645))="","",INDIRECT("入力シート!I"&amp;(A645))))</f>
        <v/>
      </c>
      <c r="I643" s="212" t="str">
        <f ca="1">IF(A644="","",IF(INDIRECT("入力シート!I"&amp;(A645))="","",INDIRECT("入力シート!I"&amp;(A645))))</f>
        <v/>
      </c>
      <c r="J643" s="219" t="str">
        <f ca="1">IF(A644="","",IF(INDIRECT("入力シート!I"&amp;(A645))="","",INDIRECT("入力シート!I"&amp;(A645))))</f>
        <v/>
      </c>
      <c r="K643" s="222" t="str">
        <f ca="1">IF(A644="","",IF(INDIRECT("入力シート!J"&amp;(A645))="","",INDIRECT("入力シート!J"&amp;(A645))))</f>
        <v/>
      </c>
      <c r="L643" s="225" t="str">
        <f ca="1">IF(A644="","",
IFERROR(IF(INDIRECT("入力シート!K"&amp;(A645))="","",
IF(INDIRECT("入力シート!K"&amp;(A645))&gt;159,"G",
IF(INDIRECT("入力シート!K"&amp;(A645))&gt;149,"F",
IF(INDIRECT("入力シート!K"&amp;(A645))&gt;139,"E",
IF(INDIRECT("入力シート!K"&amp;(A645))&gt;129,"D",
IF(INDIRECT("入力シート!K"&amp;(A645))&gt;119,"C",
IF(INDIRECT("入力シート!K"&amp;(A645))&gt;109,"B",
IF(INDIRECT("入力シート!K"&amp;(A645))&gt;99,"A",
"")))))))),""))</f>
        <v/>
      </c>
      <c r="M643" s="222" t="str">
        <f ca="1">IF(A644="","",
IFERROR(IF(INDIRECT("入力シート!K"&amp;(A645))="","",
IF(INDIRECT("入力シート!K"&amp;(A645))&gt;99,MOD(INDIRECT("入力シート!K"&amp;(A645)),10),INDIRECT("入力シート!K"&amp;(A645)))),""))</f>
        <v/>
      </c>
      <c r="N643" s="196" t="str">
        <f ca="1">IF(A644="","",IF(INDIRECT("入力シート!L"&amp;(A645))="","",INDIRECT("入力シート!L"&amp;(A645))))</f>
        <v/>
      </c>
      <c r="O643" s="207" t="str">
        <f ca="1">IF(A644="","",IF(INDIRECT("入力シート!M"&amp;(A645))="","",IF(INDIRECT("入力シート!M"&amp;(A645))&lt;43586,4,5)))</f>
        <v/>
      </c>
      <c r="P643" s="209" t="str">
        <f ca="1">IF(A644="","",IF(INDIRECT("入力シート!M"&amp;(A645))="","",INDIRECT("入力シート!M"&amp;(A645))))</f>
        <v/>
      </c>
      <c r="Q643" s="212" t="str">
        <f ca="1">IF(A644="","",IF(INDIRECT("入力シート!M"&amp;(A645))="","",INDIRECT("入力シート!M"&amp;(A645))))</f>
        <v/>
      </c>
      <c r="R643" s="215" t="str">
        <f ca="1">IF(A644="","",IF(INDIRECT("入力シート!N"&amp;(A645))="","",INDIRECT("入力シート!N"&amp;(A645))))</f>
        <v/>
      </c>
      <c r="S643" s="217" t="str">
        <f>IF(A644="","",IF(N643="","",SUM(N643,R643)))</f>
        <v/>
      </c>
      <c r="T643" s="196" t="str">
        <f ca="1">IF(A644="","",IF(N643="","",IF(INDIRECT("入力シート!O"&amp;(A645))="通常者",ROUNDDOWN(S643*10/1000,0),0)))</f>
        <v/>
      </c>
      <c r="U643" s="196" t="str">
        <f>IF(A644="","",IF(V643="","",IF(V643&gt;=1,"+",IF(V643=0," ","-"))))</f>
        <v/>
      </c>
      <c r="V643" s="199" t="str">
        <f>IF(A644="","",IF(AND(N645="",N643&gt;=1),T643,IF(N645="","",T643-T645)))</f>
        <v/>
      </c>
      <c r="W643" s="3">
        <v>1</v>
      </c>
      <c r="X643" s="12"/>
      <c r="Y643" s="3">
        <v>5</v>
      </c>
      <c r="Z643" s="8"/>
      <c r="AA643" s="8"/>
      <c r="AB643" s="8"/>
      <c r="AC643" s="3">
        <v>5</v>
      </c>
      <c r="AD643" s="107"/>
      <c r="AE643" s="11"/>
    </row>
    <row r="644" spans="1:34" s="1" customFormat="1" ht="12" customHeight="1" x14ac:dyDescent="0.15">
      <c r="A644" s="58" t="str">
        <f>IFERROR(MATCH(A632,入力シート!$V$10:$V2236,0),"")</f>
        <v/>
      </c>
      <c r="B644" s="55"/>
      <c r="C644" s="229"/>
      <c r="D644" s="231"/>
      <c r="E644" s="210"/>
      <c r="F644" s="234"/>
      <c r="G644" s="207"/>
      <c r="H644" s="210"/>
      <c r="I644" s="213"/>
      <c r="J644" s="220"/>
      <c r="K644" s="223"/>
      <c r="L644" s="226"/>
      <c r="M644" s="223"/>
      <c r="N644" s="206"/>
      <c r="O644" s="207"/>
      <c r="P644" s="210"/>
      <c r="Q644" s="213"/>
      <c r="R644" s="216"/>
      <c r="S644" s="218"/>
      <c r="T644" s="197"/>
      <c r="U644" s="197"/>
      <c r="V644" s="200"/>
      <c r="W644" s="14">
        <v>2</v>
      </c>
      <c r="X644" s="13"/>
      <c r="Y644" s="13">
        <v>5</v>
      </c>
      <c r="Z644" s="13"/>
      <c r="AA644" s="13"/>
      <c r="AB644" s="13"/>
      <c r="AC644" s="15">
        <v>6</v>
      </c>
      <c r="AD644" s="9"/>
      <c r="AE644" s="11"/>
      <c r="AH644" s="52"/>
    </row>
    <row r="645" spans="1:34" s="1" customFormat="1" ht="12" customHeight="1" thickBot="1" x14ac:dyDescent="0.2">
      <c r="A645" s="58" t="str">
        <f>IF(A644="","",SUM(A643:A644))</f>
        <v/>
      </c>
      <c r="B645" s="55"/>
      <c r="C645" s="229"/>
      <c r="D645" s="231"/>
      <c r="E645" s="210"/>
      <c r="F645" s="234"/>
      <c r="G645" s="207"/>
      <c r="H645" s="210"/>
      <c r="I645" s="213"/>
      <c r="J645" s="220"/>
      <c r="K645" s="223"/>
      <c r="L645" s="226"/>
      <c r="M645" s="223"/>
      <c r="N645" s="197" t="str">
        <f ca="1">IF(A644="","",IF(INDIRECT("入力シート!P"&amp;(A645))="","",INDIRECT("入力シート!P"&amp;(A645))))</f>
        <v/>
      </c>
      <c r="O645" s="207"/>
      <c r="P645" s="210"/>
      <c r="Q645" s="213"/>
      <c r="R645" s="201" t="str">
        <f ca="1">IF(A644="","",IF(INDIRECT("入力シート!Q"&amp;(A645))="","",INDIRECT("入力シート!Q"&amp;(A645))))</f>
        <v/>
      </c>
      <c r="S645" s="305" t="str">
        <f>IF(A644="","",IF(N645="","",SUM(N645,R645)))</f>
        <v/>
      </c>
      <c r="T645" s="205" t="str">
        <f ca="1">IF(A644="","",IF(N645="","",IF(INDIRECT("入力シート!R"&amp;(A645))="通常者",ROUNDDOWN(S645*10/1000,0),0)))</f>
        <v/>
      </c>
      <c r="U645" s="197"/>
      <c r="V645" s="201"/>
      <c r="W645" s="14">
        <v>3</v>
      </c>
      <c r="X645" s="13"/>
      <c r="Y645" s="13">
        <v>5</v>
      </c>
      <c r="Z645" s="13"/>
      <c r="AA645" s="13"/>
      <c r="AB645" s="13"/>
      <c r="AC645" s="15">
        <v>7</v>
      </c>
      <c r="AD645" s="9"/>
      <c r="AE645" s="11"/>
      <c r="AH645" s="52"/>
    </row>
    <row r="646" spans="1:34" s="1" customFormat="1" ht="12" customHeight="1" x14ac:dyDescent="0.15">
      <c r="A646" s="58"/>
      <c r="B646" s="55"/>
      <c r="C646" s="230"/>
      <c r="D646" s="232"/>
      <c r="E646" s="211"/>
      <c r="F646" s="235"/>
      <c r="G646" s="208"/>
      <c r="H646" s="211"/>
      <c r="I646" s="214"/>
      <c r="J646" s="221"/>
      <c r="K646" s="224"/>
      <c r="L646" s="227"/>
      <c r="M646" s="224"/>
      <c r="N646" s="198"/>
      <c r="O646" s="208"/>
      <c r="P646" s="211"/>
      <c r="Q646" s="214"/>
      <c r="R646" s="202"/>
      <c r="S646" s="204"/>
      <c r="T646" s="198"/>
      <c r="U646" s="198"/>
      <c r="V646" s="202"/>
      <c r="W646" s="7">
        <v>4</v>
      </c>
      <c r="X646" s="10"/>
      <c r="Y646" s="6">
        <v>5</v>
      </c>
      <c r="Z646" s="106"/>
      <c r="AA646" s="106"/>
      <c r="AB646" s="106"/>
      <c r="AC646" s="6"/>
      <c r="AD646" s="108"/>
      <c r="AE646" s="11"/>
    </row>
    <row r="647" spans="1:34" s="1" customFormat="1" ht="12" customHeight="1" thickBot="1" x14ac:dyDescent="0.2">
      <c r="A647" s="58">
        <v>10</v>
      </c>
      <c r="B647" s="55"/>
      <c r="C647" s="228" t="s">
        <v>35</v>
      </c>
      <c r="D647" s="231" t="str">
        <f ca="1">IF(A648="","",IF(INDIRECT("入力シート!H"&amp;(A649))="","",IF(INDIRECT("入力シート!H"&amp;(A649))&lt;43586,4,5)))</f>
        <v/>
      </c>
      <c r="E647" s="209" t="str">
        <f ca="1">IF(A648="","",IF(INDIRECT("入力シート!H"&amp;(A649))="","",INDIRECT("入力シート!H"&amp;(A649))))</f>
        <v/>
      </c>
      <c r="F647" s="233" t="str">
        <f ca="1">IF(A648="","",IF(INDIRECT("入力シート!H"&amp;(A649))="","",INDIRECT("入力シート!H"&amp;(A649))))</f>
        <v/>
      </c>
      <c r="G647" s="207" t="str">
        <f ca="1">IF(A648="","",IF(INDIRECT("入力シート!I"&amp;(A649))="","",IF(INDIRECT("入力シート!I"&amp;(A649))&lt;43586,4,5)))</f>
        <v/>
      </c>
      <c r="H647" s="209" t="str">
        <f ca="1">IF(A648="","",IF(INDIRECT("入力シート!I"&amp;(A649))="","",INDIRECT("入力シート!I"&amp;(A649))))</f>
        <v/>
      </c>
      <c r="I647" s="212" t="str">
        <f ca="1">IF(A648="","",IF(INDIRECT("入力シート!I"&amp;(A649))="","",INDIRECT("入力シート!I"&amp;(A649))))</f>
        <v/>
      </c>
      <c r="J647" s="219" t="str">
        <f ca="1">IF(A648="","",IF(INDIRECT("入力シート!I"&amp;(A649))="","",INDIRECT("入力シート!I"&amp;(A649))))</f>
        <v/>
      </c>
      <c r="K647" s="222" t="str">
        <f t="shared" ref="K647" ca="1" si="110">IF(A648="","",IF(INDIRECT("入力シート!J"&amp;(A649))="","",INDIRECT("入力シート!J"&amp;(A649))))</f>
        <v/>
      </c>
      <c r="L647" s="225" t="str">
        <f ca="1">IF(A648="","",
IFERROR(IF(INDIRECT("入力シート!K"&amp;(A649))="","",
IF(INDIRECT("入力シート!K"&amp;(A649))&gt;159,"G",
IF(INDIRECT("入力シート!K"&amp;(A649))&gt;149,"F",
IF(INDIRECT("入力シート!K"&amp;(A649))&gt;139,"E",
IF(INDIRECT("入力シート!K"&amp;(A649))&gt;129,"D",
IF(INDIRECT("入力シート!K"&amp;(A649))&gt;119,"C",
IF(INDIRECT("入力シート!K"&amp;(A649))&gt;109,"B",
IF(INDIRECT("入力シート!K"&amp;(A649))&gt;99,"A",
"")))))))),""))</f>
        <v/>
      </c>
      <c r="M647" s="222" t="str">
        <f ca="1">IF(A648="","",
IFERROR(IF(INDIRECT("入力シート!K"&amp;(A649))="","",
IF(INDIRECT("入力シート!K"&amp;(A649))&gt;99,MOD(INDIRECT("入力シート!K"&amp;(A649)),10),INDIRECT("入力シート!K"&amp;(A649)))),""))</f>
        <v/>
      </c>
      <c r="N647" s="196" t="str">
        <f ca="1">IF(A648="","",IF(INDIRECT("入力シート!L"&amp;(A649))="","",INDIRECT("入力シート!L"&amp;(A649))))</f>
        <v/>
      </c>
      <c r="O647" s="207" t="str">
        <f ca="1">IF(A648="","",IF(INDIRECT("入力シート!M"&amp;(A649))="","",IF(INDIRECT("入力シート!M"&amp;(A649))&lt;43586,4,5)))</f>
        <v/>
      </c>
      <c r="P647" s="209" t="str">
        <f ca="1">IF(A648="","",IF(INDIRECT("入力シート!M"&amp;(A649))="","",INDIRECT("入力シート!M"&amp;(A649))))</f>
        <v/>
      </c>
      <c r="Q647" s="212" t="str">
        <f ca="1">IF(A648="","",IF(INDIRECT("入力シート!M"&amp;(A649))="","",INDIRECT("入力シート!M"&amp;(A649))))</f>
        <v/>
      </c>
      <c r="R647" s="215" t="str">
        <f ca="1">IF(A648="","",IF(INDIRECT("入力シート!N"&amp;(A649))="","",INDIRECT("入力シート!N"&amp;(A649))))</f>
        <v/>
      </c>
      <c r="S647" s="217" t="str">
        <f>IF(A648="","",IF(N647="","",SUM(N647,R647)))</f>
        <v/>
      </c>
      <c r="T647" s="196" t="str">
        <f ca="1">IF(A648="","",IF(N647="","",IF(INDIRECT("入力シート!O"&amp;(A649))="通常者",ROUNDDOWN(S647*10/1000,0),0)))</f>
        <v/>
      </c>
      <c r="U647" s="196" t="str">
        <f>IF(A648="","",IF(V647="","",IF(V647&gt;=1,"+",IF(V647=0," ","-"))))</f>
        <v/>
      </c>
      <c r="V647" s="199" t="str">
        <f>IF(A648="","",IF(AND(N649="",N647&gt;=1),T647,IF(N649="","",T647-T649)))</f>
        <v/>
      </c>
      <c r="W647" s="3">
        <v>1</v>
      </c>
      <c r="X647" s="12"/>
      <c r="Y647" s="3">
        <v>5</v>
      </c>
      <c r="Z647" s="8"/>
      <c r="AA647" s="8"/>
      <c r="AB647" s="8"/>
      <c r="AC647" s="3">
        <v>5</v>
      </c>
      <c r="AD647" s="107"/>
    </row>
    <row r="648" spans="1:34" s="1" customFormat="1" ht="12" customHeight="1" x14ac:dyDescent="0.15">
      <c r="A648" s="58" t="str">
        <f>A644</f>
        <v/>
      </c>
      <c r="B648" s="55"/>
      <c r="C648" s="229"/>
      <c r="D648" s="231"/>
      <c r="E648" s="210"/>
      <c r="F648" s="234"/>
      <c r="G648" s="207"/>
      <c r="H648" s="210"/>
      <c r="I648" s="213"/>
      <c r="J648" s="220"/>
      <c r="K648" s="223"/>
      <c r="L648" s="226"/>
      <c r="M648" s="223"/>
      <c r="N648" s="206"/>
      <c r="O648" s="207"/>
      <c r="P648" s="210"/>
      <c r="Q648" s="213"/>
      <c r="R648" s="216"/>
      <c r="S648" s="218"/>
      <c r="T648" s="197"/>
      <c r="U648" s="197"/>
      <c r="V648" s="200"/>
      <c r="W648" s="14">
        <v>2</v>
      </c>
      <c r="X648" s="13"/>
      <c r="Y648" s="13">
        <v>5</v>
      </c>
      <c r="Z648" s="13"/>
      <c r="AA648" s="13"/>
      <c r="AB648" s="13"/>
      <c r="AC648" s="15">
        <v>6</v>
      </c>
      <c r="AD648" s="9"/>
    </row>
    <row r="649" spans="1:34" s="1" customFormat="1" ht="12" customHeight="1" thickBot="1" x14ac:dyDescent="0.2">
      <c r="A649" s="58" t="str">
        <f>IF(A648="","",SUM(A647:A648))</f>
        <v/>
      </c>
      <c r="B649" s="55"/>
      <c r="C649" s="229"/>
      <c r="D649" s="231"/>
      <c r="E649" s="210"/>
      <c r="F649" s="234"/>
      <c r="G649" s="207"/>
      <c r="H649" s="210"/>
      <c r="I649" s="213"/>
      <c r="J649" s="220"/>
      <c r="K649" s="223"/>
      <c r="L649" s="226"/>
      <c r="M649" s="223"/>
      <c r="N649" s="197" t="str">
        <f ca="1">IF(A648="","",IF(INDIRECT("入力シート!P"&amp;(A649))="","",INDIRECT("入力シート!P"&amp;(A649))))</f>
        <v/>
      </c>
      <c r="O649" s="207"/>
      <c r="P649" s="210"/>
      <c r="Q649" s="213"/>
      <c r="R649" s="201" t="str">
        <f ca="1">IF(A648="","",IF(INDIRECT("入力シート!Q"&amp;(A649))="","",INDIRECT("入力シート!Q"&amp;(A649))))</f>
        <v/>
      </c>
      <c r="S649" s="305" t="str">
        <f>IF(A648="","",IF(N649="","",SUM(N649,R649)))</f>
        <v/>
      </c>
      <c r="T649" s="205" t="str">
        <f ca="1">IF(A648="","",IF(N649="","",IF(INDIRECT("入力シート!R"&amp;(A649))="通常者",ROUNDDOWN(S649*10/1000,0),0)))</f>
        <v/>
      </c>
      <c r="U649" s="197"/>
      <c r="V649" s="201"/>
      <c r="W649" s="14">
        <v>3</v>
      </c>
      <c r="X649" s="13"/>
      <c r="Y649" s="13">
        <v>5</v>
      </c>
      <c r="Z649" s="13"/>
      <c r="AA649" s="13"/>
      <c r="AB649" s="13"/>
      <c r="AC649" s="15">
        <v>7</v>
      </c>
      <c r="AD649" s="9"/>
    </row>
    <row r="650" spans="1:34" s="1" customFormat="1" ht="12" customHeight="1" x14ac:dyDescent="0.15">
      <c r="A650" s="58"/>
      <c r="B650" s="55"/>
      <c r="C650" s="230"/>
      <c r="D650" s="232"/>
      <c r="E650" s="211"/>
      <c r="F650" s="235"/>
      <c r="G650" s="208"/>
      <c r="H650" s="211"/>
      <c r="I650" s="214"/>
      <c r="J650" s="221"/>
      <c r="K650" s="224"/>
      <c r="L650" s="227"/>
      <c r="M650" s="224"/>
      <c r="N650" s="198"/>
      <c r="O650" s="208"/>
      <c r="P650" s="211"/>
      <c r="Q650" s="214"/>
      <c r="R650" s="202"/>
      <c r="S650" s="204"/>
      <c r="T650" s="198"/>
      <c r="U650" s="198"/>
      <c r="V650" s="202"/>
      <c r="W650" s="7">
        <v>4</v>
      </c>
      <c r="X650" s="10"/>
      <c r="Y650" s="6">
        <v>5</v>
      </c>
      <c r="Z650" s="106"/>
      <c r="AA650" s="106"/>
      <c r="AB650" s="106"/>
      <c r="AC650" s="6"/>
      <c r="AD650" s="108"/>
    </row>
    <row r="651" spans="1:34" s="1" customFormat="1" ht="12" customHeight="1" thickBot="1" x14ac:dyDescent="0.2">
      <c r="A651" s="58">
        <v>11</v>
      </c>
      <c r="B651" s="55"/>
      <c r="C651" s="228" t="s">
        <v>36</v>
      </c>
      <c r="D651" s="231" t="str">
        <f ca="1">IF(A652="","",IF(INDIRECT("入力シート!H"&amp;(A653))="","",IF(INDIRECT("入力シート!H"&amp;(A653))&lt;43586,4,5)))</f>
        <v/>
      </c>
      <c r="E651" s="209" t="str">
        <f ca="1">IF(A652="","",IF(INDIRECT("入力シート!H"&amp;(A653))="","",INDIRECT("入力シート!H"&amp;(A653))))</f>
        <v/>
      </c>
      <c r="F651" s="233" t="str">
        <f ca="1">IF(A652="","",IF(INDIRECT("入力シート!H"&amp;(A653))="","",INDIRECT("入力シート!H"&amp;(A653))))</f>
        <v/>
      </c>
      <c r="G651" s="207" t="str">
        <f ca="1">IF(A652="","",IF(INDIRECT("入力シート!I"&amp;(A653))="","",IF(INDIRECT("入力シート!I"&amp;(A653))&lt;43586,4,5)))</f>
        <v/>
      </c>
      <c r="H651" s="209" t="str">
        <f ca="1">IF(A652="","",IF(INDIRECT("入力シート!I"&amp;(A653))="","",INDIRECT("入力シート!I"&amp;(A653))))</f>
        <v/>
      </c>
      <c r="I651" s="212" t="str">
        <f ca="1">IF(A652="","",IF(INDIRECT("入力シート!I"&amp;(A653))="","",INDIRECT("入力シート!I"&amp;(A653))))</f>
        <v/>
      </c>
      <c r="J651" s="219" t="str">
        <f ca="1">IF(A652="","",IF(INDIRECT("入力シート!I"&amp;(A653))="","",INDIRECT("入力シート!I"&amp;(A653))))</f>
        <v/>
      </c>
      <c r="K651" s="222" t="str">
        <f t="shared" ref="K651" ca="1" si="111">IF(A652="","",IF(INDIRECT("入力シート!J"&amp;(A653))="","",INDIRECT("入力シート!J"&amp;(A653))))</f>
        <v/>
      </c>
      <c r="L651" s="225" t="str">
        <f ca="1">IF(A652="","",
IFERROR(IF(INDIRECT("入力シート!K"&amp;(A653))="","",
IF(INDIRECT("入力シート!K"&amp;(A653))&gt;159,"G",
IF(INDIRECT("入力シート!K"&amp;(A653))&gt;149,"F",
IF(INDIRECT("入力シート!K"&amp;(A653))&gt;139,"E",
IF(INDIRECT("入力シート!K"&amp;(A653))&gt;129,"D",
IF(INDIRECT("入力シート!K"&amp;(A653))&gt;119,"C",
IF(INDIRECT("入力シート!K"&amp;(A653))&gt;109,"B",
IF(INDIRECT("入力シート!K"&amp;(A653))&gt;99,"A",
"")))))))),""))</f>
        <v/>
      </c>
      <c r="M651" s="222" t="str">
        <f ca="1">IF(A652="","",
IFERROR(IF(INDIRECT("入力シート!K"&amp;(A653))="","",
IF(INDIRECT("入力シート!K"&amp;(A653))&gt;99,MOD(INDIRECT("入力シート!K"&amp;(A653)),10),INDIRECT("入力シート!K"&amp;(A653)))),""))</f>
        <v/>
      </c>
      <c r="N651" s="196" t="str">
        <f ca="1">IF(A652="","",IF(INDIRECT("入力シート!L"&amp;(A653))="","",INDIRECT("入力シート!L"&amp;(A653))))</f>
        <v/>
      </c>
      <c r="O651" s="207" t="str">
        <f ca="1">IF(A652="","",IF(INDIRECT("入力シート!M"&amp;(A653))="","",IF(INDIRECT("入力シート!M"&amp;(A653))&lt;43586,4,5)))</f>
        <v/>
      </c>
      <c r="P651" s="209" t="str">
        <f ca="1">IF(A652="","",IF(INDIRECT("入力シート!M"&amp;(A653))="","",INDIRECT("入力シート!M"&amp;(A653))))</f>
        <v/>
      </c>
      <c r="Q651" s="212" t="str">
        <f ca="1">IF(A652="","",IF(INDIRECT("入力シート!M"&amp;(A653))="","",INDIRECT("入力シート!M"&amp;(A653))))</f>
        <v/>
      </c>
      <c r="R651" s="215" t="str">
        <f ca="1">IF(A652="","",IF(INDIRECT("入力シート!N"&amp;(A653))="","",INDIRECT("入力シート!N"&amp;(A653))))</f>
        <v/>
      </c>
      <c r="S651" s="217" t="str">
        <f>IF(A652="","",IF(N651="","",SUM(N651,R651)))</f>
        <v/>
      </c>
      <c r="T651" s="196" t="str">
        <f ca="1">IF(A652="","",IF(N651="","",IF(INDIRECT("入力シート!O"&amp;(A653))="通常者",ROUNDDOWN(S651*10/1000,0),0)))</f>
        <v/>
      </c>
      <c r="U651" s="196" t="str">
        <f>IF(A652="","",IF(V651="","",IF(V651&gt;=1,"+",IF(V651=0," ","-"))))</f>
        <v/>
      </c>
      <c r="V651" s="199" t="str">
        <f>IF(A652="","",IF(AND(N653="",N651&gt;=1),T651,IF(N653="","",T651-T653)))</f>
        <v/>
      </c>
      <c r="W651" s="3">
        <v>1</v>
      </c>
      <c r="X651" s="12"/>
      <c r="Y651" s="3">
        <v>5</v>
      </c>
      <c r="Z651" s="8"/>
      <c r="AA651" s="8"/>
      <c r="AB651" s="8"/>
      <c r="AC651" s="3">
        <v>5</v>
      </c>
      <c r="AD651" s="107"/>
      <c r="AE651"/>
    </row>
    <row r="652" spans="1:34" s="1" customFormat="1" ht="12" customHeight="1" x14ac:dyDescent="0.15">
      <c r="A652" s="58" t="str">
        <f>A644</f>
        <v/>
      </c>
      <c r="B652" s="55"/>
      <c r="C652" s="229"/>
      <c r="D652" s="231"/>
      <c r="E652" s="210"/>
      <c r="F652" s="234"/>
      <c r="G652" s="207"/>
      <c r="H652" s="210"/>
      <c r="I652" s="213"/>
      <c r="J652" s="220"/>
      <c r="K652" s="223"/>
      <c r="L652" s="226"/>
      <c r="M652" s="223"/>
      <c r="N652" s="206"/>
      <c r="O652" s="207"/>
      <c r="P652" s="210"/>
      <c r="Q652" s="213"/>
      <c r="R652" s="216"/>
      <c r="S652" s="218"/>
      <c r="T652" s="197"/>
      <c r="U652" s="197"/>
      <c r="V652" s="200"/>
      <c r="W652" s="14">
        <v>2</v>
      </c>
      <c r="X652" s="13"/>
      <c r="Y652" s="13">
        <v>5</v>
      </c>
      <c r="Z652" s="13"/>
      <c r="AA652" s="13"/>
      <c r="AB652" s="13"/>
      <c r="AC652" s="15">
        <v>6</v>
      </c>
      <c r="AD652" s="9"/>
      <c r="AE652"/>
    </row>
    <row r="653" spans="1:34" s="1" customFormat="1" ht="12" customHeight="1" thickBot="1" x14ac:dyDescent="0.2">
      <c r="A653" s="58" t="str">
        <f>IF(A652="","",SUM(A651:A652))</f>
        <v/>
      </c>
      <c r="B653" s="55"/>
      <c r="C653" s="229"/>
      <c r="D653" s="231"/>
      <c r="E653" s="210"/>
      <c r="F653" s="234"/>
      <c r="G653" s="207"/>
      <c r="H653" s="210"/>
      <c r="I653" s="213"/>
      <c r="J653" s="220"/>
      <c r="K653" s="223"/>
      <c r="L653" s="226"/>
      <c r="M653" s="223"/>
      <c r="N653" s="197" t="str">
        <f ca="1">IF(A652="","",IF(INDIRECT("入力シート!P"&amp;(A653))="","",INDIRECT("入力シート!P"&amp;(A653))))</f>
        <v/>
      </c>
      <c r="O653" s="207"/>
      <c r="P653" s="210"/>
      <c r="Q653" s="213"/>
      <c r="R653" s="201" t="str">
        <f ca="1">IF(A652="","",IF(INDIRECT("入力シート!Q"&amp;(A653))="","",INDIRECT("入力シート!Q"&amp;(A653))))</f>
        <v/>
      </c>
      <c r="S653" s="305" t="str">
        <f>IF(A652="","",IF(N653="","",SUM(N653,R653)))</f>
        <v/>
      </c>
      <c r="T653" s="205" t="str">
        <f ca="1">IF(A652="","",IF(N653="","",IF(INDIRECT("入力シート!R"&amp;(A653))="通常者",ROUNDDOWN(S653*10/1000,0),0)))</f>
        <v/>
      </c>
      <c r="U653" s="197"/>
      <c r="V653" s="201"/>
      <c r="W653" s="14">
        <v>3</v>
      </c>
      <c r="X653" s="13"/>
      <c r="Y653" s="13">
        <v>5</v>
      </c>
      <c r="Z653" s="13"/>
      <c r="AA653" s="13"/>
      <c r="AB653" s="13"/>
      <c r="AC653" s="15">
        <v>7</v>
      </c>
      <c r="AD653" s="9"/>
      <c r="AE653"/>
    </row>
    <row r="654" spans="1:34" s="1" customFormat="1" ht="12" customHeight="1" x14ac:dyDescent="0.15">
      <c r="A654" s="58"/>
      <c r="B654" s="55"/>
      <c r="C654" s="230"/>
      <c r="D654" s="232"/>
      <c r="E654" s="211"/>
      <c r="F654" s="235"/>
      <c r="G654" s="208"/>
      <c r="H654" s="211"/>
      <c r="I654" s="214"/>
      <c r="J654" s="221"/>
      <c r="K654" s="224"/>
      <c r="L654" s="227"/>
      <c r="M654" s="224"/>
      <c r="N654" s="198"/>
      <c r="O654" s="208"/>
      <c r="P654" s="211"/>
      <c r="Q654" s="214"/>
      <c r="R654" s="202"/>
      <c r="S654" s="204"/>
      <c r="T654" s="198"/>
      <c r="U654" s="198"/>
      <c r="V654" s="202"/>
      <c r="W654" s="7">
        <v>4</v>
      </c>
      <c r="X654" s="10"/>
      <c r="Y654" s="6">
        <v>5</v>
      </c>
      <c r="Z654" s="106"/>
      <c r="AA654" s="106"/>
      <c r="AB654" s="106"/>
      <c r="AC654" s="6"/>
      <c r="AD654" s="108"/>
      <c r="AE654"/>
    </row>
    <row r="655" spans="1:34" s="1" customFormat="1" ht="12" customHeight="1" thickBot="1" x14ac:dyDescent="0.2">
      <c r="A655" s="58">
        <v>12</v>
      </c>
      <c r="B655" s="55"/>
      <c r="C655" s="228" t="s">
        <v>37</v>
      </c>
      <c r="D655" s="231" t="str">
        <f ca="1">IF(A656="","",IF(INDIRECT("入力シート!H"&amp;(A657))="","",IF(INDIRECT("入力シート!H"&amp;(A657))&lt;43586,4,5)))</f>
        <v/>
      </c>
      <c r="E655" s="209" t="str">
        <f ca="1">IF(A656="","",IF(INDIRECT("入力シート!H"&amp;(A657))="","",INDIRECT("入力シート!H"&amp;(A657))))</f>
        <v/>
      </c>
      <c r="F655" s="233" t="str">
        <f ca="1">IF(A656="","",IF(INDIRECT("入力シート!H"&amp;(A657))="","",INDIRECT("入力シート!H"&amp;(A657))))</f>
        <v/>
      </c>
      <c r="G655" s="207" t="str">
        <f ca="1">IF(A656="","",IF(INDIRECT("入力シート!I"&amp;(A657))="","",IF(INDIRECT("入力シート!I"&amp;(A657))&lt;43586,4,5)))</f>
        <v/>
      </c>
      <c r="H655" s="209" t="str">
        <f ca="1">IF(A656="","",IF(INDIRECT("入力シート!I"&amp;(A657))="","",INDIRECT("入力シート!I"&amp;(A657))))</f>
        <v/>
      </c>
      <c r="I655" s="212" t="str">
        <f ca="1">IF(A656="","",IF(INDIRECT("入力シート!I"&amp;(A657))="","",INDIRECT("入力シート!I"&amp;(A657))))</f>
        <v/>
      </c>
      <c r="J655" s="219" t="str">
        <f ca="1">IF(A656="","",IF(INDIRECT("入力シート!I"&amp;(A657))="","",INDIRECT("入力シート!I"&amp;(A657))))</f>
        <v/>
      </c>
      <c r="K655" s="222" t="str">
        <f t="shared" ref="K655" ca="1" si="112">IF(A656="","",IF(INDIRECT("入力シート!J"&amp;(A657))="","",INDIRECT("入力シート!J"&amp;(A657))))</f>
        <v/>
      </c>
      <c r="L655" s="225" t="str">
        <f ca="1">IF(A656="","",
IFERROR(IF(INDIRECT("入力シート!K"&amp;(A657))="","",
IF(INDIRECT("入力シート!K"&amp;(A657))&gt;159,"G",
IF(INDIRECT("入力シート!K"&amp;(A657))&gt;149,"F",
IF(INDIRECT("入力シート!K"&amp;(A657))&gt;139,"E",
IF(INDIRECT("入力シート!K"&amp;(A657))&gt;129,"D",
IF(INDIRECT("入力シート!K"&amp;(A657))&gt;119,"C",
IF(INDIRECT("入力シート!K"&amp;(A657))&gt;109,"B",
IF(INDIRECT("入力シート!K"&amp;(A657))&gt;99,"A",
"")))))))),""))</f>
        <v/>
      </c>
      <c r="M655" s="222" t="str">
        <f ca="1">IF(A656="","",
IFERROR(IF(INDIRECT("入力シート!K"&amp;(A657))="","",
IF(INDIRECT("入力シート!K"&amp;(A657))&gt;99,MOD(INDIRECT("入力シート!K"&amp;(A657)),10),INDIRECT("入力シート!K"&amp;(A657)))),""))</f>
        <v/>
      </c>
      <c r="N655" s="196" t="str">
        <f ca="1">IF(A656="","",IF(INDIRECT("入力シート!L"&amp;(A657))="","",INDIRECT("入力シート!L"&amp;(A657))))</f>
        <v/>
      </c>
      <c r="O655" s="207" t="str">
        <f ca="1">IF(A656="","",IF(INDIRECT("入力シート!M"&amp;(A657))="","",IF(INDIRECT("入力シート!M"&amp;(A657))&lt;43586,4,5)))</f>
        <v/>
      </c>
      <c r="P655" s="209" t="str">
        <f ca="1">IF(A656="","",IF(INDIRECT("入力シート!M"&amp;(A657))="","",INDIRECT("入力シート!M"&amp;(A657))))</f>
        <v/>
      </c>
      <c r="Q655" s="212" t="str">
        <f ca="1">IF(A656="","",IF(INDIRECT("入力シート!M"&amp;(A657))="","",INDIRECT("入力シート!M"&amp;(A657))))</f>
        <v/>
      </c>
      <c r="R655" s="215" t="str">
        <f ca="1">IF(A656="","",IF(INDIRECT("入力シート!N"&amp;(A657))="","",INDIRECT("入力シート!N"&amp;(A657))))</f>
        <v/>
      </c>
      <c r="S655" s="217" t="str">
        <f>IF(A656="","",IF(N655="","",SUM(N655,R655)))</f>
        <v/>
      </c>
      <c r="T655" s="196" t="str">
        <f ca="1">IF(A656="","",IF(N655="","",IF(INDIRECT("入力シート!O"&amp;(A657))="通常者",ROUNDDOWN(S655*10/1000,0),0)))</f>
        <v/>
      </c>
      <c r="U655" s="196" t="str">
        <f>IF(A656="","",IF(V655="","",IF(V655&gt;=1,"+",IF(V655=0," ","-"))))</f>
        <v/>
      </c>
      <c r="V655" s="199" t="str">
        <f>IF(A656="","",IF(AND(N657="",N655&gt;=1),T655,IF(N657="","",T655-T657)))</f>
        <v/>
      </c>
      <c r="W655" s="3">
        <v>1</v>
      </c>
      <c r="X655" s="12"/>
      <c r="Y655" s="3">
        <v>5</v>
      </c>
      <c r="Z655" s="8"/>
      <c r="AA655" s="8"/>
      <c r="AB655" s="8"/>
      <c r="AC655" s="3">
        <v>5</v>
      </c>
      <c r="AD655" s="107"/>
      <c r="AE655"/>
    </row>
    <row r="656" spans="1:34" s="1" customFormat="1" ht="12" customHeight="1" x14ac:dyDescent="0.15">
      <c r="A656" s="58" t="str">
        <f>A644</f>
        <v/>
      </c>
      <c r="B656" s="55"/>
      <c r="C656" s="229"/>
      <c r="D656" s="231"/>
      <c r="E656" s="210"/>
      <c r="F656" s="234"/>
      <c r="G656" s="207"/>
      <c r="H656" s="210"/>
      <c r="I656" s="213"/>
      <c r="J656" s="220"/>
      <c r="K656" s="223"/>
      <c r="L656" s="226"/>
      <c r="M656" s="223"/>
      <c r="N656" s="206"/>
      <c r="O656" s="207"/>
      <c r="P656" s="210"/>
      <c r="Q656" s="213"/>
      <c r="R656" s="216"/>
      <c r="S656" s="218"/>
      <c r="T656" s="197"/>
      <c r="U656" s="197"/>
      <c r="V656" s="200"/>
      <c r="W656" s="14">
        <v>2</v>
      </c>
      <c r="X656" s="13"/>
      <c r="Y656" s="13">
        <v>5</v>
      </c>
      <c r="Z656" s="13"/>
      <c r="AA656" s="13"/>
      <c r="AB656" s="13"/>
      <c r="AC656" s="15">
        <v>6</v>
      </c>
      <c r="AD656" s="9"/>
      <c r="AE656"/>
    </row>
    <row r="657" spans="1:31" s="1" customFormat="1" ht="12" customHeight="1" thickBot="1" x14ac:dyDescent="0.2">
      <c r="A657" s="58" t="str">
        <f>IF(A656="","",SUM(A655:A656))</f>
        <v/>
      </c>
      <c r="B657" s="55"/>
      <c r="C657" s="229"/>
      <c r="D657" s="231"/>
      <c r="E657" s="210"/>
      <c r="F657" s="234"/>
      <c r="G657" s="207"/>
      <c r="H657" s="210"/>
      <c r="I657" s="213"/>
      <c r="J657" s="220"/>
      <c r="K657" s="223"/>
      <c r="L657" s="226"/>
      <c r="M657" s="223"/>
      <c r="N657" s="197" t="str">
        <f ca="1">IF(A656="","",IF(INDIRECT("入力シート!P"&amp;(A657))="","",INDIRECT("入力シート!P"&amp;(A657))))</f>
        <v/>
      </c>
      <c r="O657" s="207"/>
      <c r="P657" s="210"/>
      <c r="Q657" s="213"/>
      <c r="R657" s="201" t="str">
        <f ca="1">IF(A656="","",IF(INDIRECT("入力シート!Q"&amp;(A657))="","",INDIRECT("入力シート!Q"&amp;(A657))))</f>
        <v/>
      </c>
      <c r="S657" s="305" t="str">
        <f>IF(A656="","",IF(N657="","",SUM(N657,R657)))</f>
        <v/>
      </c>
      <c r="T657" s="205" t="str">
        <f ca="1">IF(A656="","",IF(N657="","",IF(INDIRECT("入力シート!R"&amp;(A657))="通常者",ROUNDDOWN(S657*10/1000,0),0)))</f>
        <v/>
      </c>
      <c r="U657" s="197"/>
      <c r="V657" s="201"/>
      <c r="W657" s="14">
        <v>3</v>
      </c>
      <c r="X657" s="13"/>
      <c r="Y657" s="13">
        <v>5</v>
      </c>
      <c r="Z657" s="13"/>
      <c r="AA657" s="13"/>
      <c r="AB657" s="13"/>
      <c r="AC657" s="15">
        <v>7</v>
      </c>
      <c r="AD657" s="9"/>
      <c r="AE657"/>
    </row>
    <row r="658" spans="1:31" s="1" customFormat="1" ht="12" customHeight="1" x14ac:dyDescent="0.15">
      <c r="A658" s="58"/>
      <c r="B658" s="55"/>
      <c r="C658" s="230"/>
      <c r="D658" s="232"/>
      <c r="E658" s="211"/>
      <c r="F658" s="235"/>
      <c r="G658" s="208"/>
      <c r="H658" s="211"/>
      <c r="I658" s="214"/>
      <c r="J658" s="221"/>
      <c r="K658" s="224"/>
      <c r="L658" s="227"/>
      <c r="M658" s="224"/>
      <c r="N658" s="198"/>
      <c r="O658" s="208"/>
      <c r="P658" s="211"/>
      <c r="Q658" s="214"/>
      <c r="R658" s="202"/>
      <c r="S658" s="204"/>
      <c r="T658" s="198"/>
      <c r="U658" s="198"/>
      <c r="V658" s="202"/>
      <c r="W658" s="7">
        <v>4</v>
      </c>
      <c r="X658" s="10"/>
      <c r="Y658" s="6">
        <v>5</v>
      </c>
      <c r="Z658" s="106"/>
      <c r="AA658" s="106"/>
      <c r="AB658" s="106"/>
      <c r="AC658" s="6"/>
      <c r="AD658" s="108"/>
      <c r="AE658"/>
    </row>
    <row r="659" spans="1:31" s="1" customFormat="1" ht="12" customHeight="1" thickBot="1" x14ac:dyDescent="0.2">
      <c r="A659" s="58">
        <v>13</v>
      </c>
      <c r="B659" s="55"/>
      <c r="C659" s="228" t="s">
        <v>38</v>
      </c>
      <c r="D659" s="231" t="str">
        <f ca="1">IF(A660="","",IF(INDIRECT("入力シート!H"&amp;(A661))="","",IF(INDIRECT("入力シート!H"&amp;(A661))&lt;43586,4,5)))</f>
        <v/>
      </c>
      <c r="E659" s="209" t="str">
        <f ca="1">IF(A660="","",IF(INDIRECT("入力シート!H"&amp;(A661))="","",INDIRECT("入力シート!H"&amp;(A661))))</f>
        <v/>
      </c>
      <c r="F659" s="233" t="str">
        <f ca="1">IF(A660="","",IF(INDIRECT("入力シート!H"&amp;(A661))="","",INDIRECT("入力シート!H"&amp;(A661))))</f>
        <v/>
      </c>
      <c r="G659" s="207" t="str">
        <f ca="1">IF(A660="","",IF(INDIRECT("入力シート!I"&amp;(A661))="","",IF(INDIRECT("入力シート!I"&amp;(A661))&lt;43586,4,5)))</f>
        <v/>
      </c>
      <c r="H659" s="209" t="str">
        <f ca="1">IF(A660="","",IF(INDIRECT("入力シート!I"&amp;(A661))="","",INDIRECT("入力シート!I"&amp;(A661))))</f>
        <v/>
      </c>
      <c r="I659" s="212" t="str">
        <f ca="1">IF(A660="","",IF(INDIRECT("入力シート!I"&amp;(A661))="","",INDIRECT("入力シート!I"&amp;(A661))))</f>
        <v/>
      </c>
      <c r="J659" s="219" t="str">
        <f ca="1">IF(A660="","",IF(INDIRECT("入力シート!I"&amp;(A661))="","",INDIRECT("入力シート!I"&amp;(A661))))</f>
        <v/>
      </c>
      <c r="K659" s="222" t="str">
        <f t="shared" ref="K659" ca="1" si="113">IF(A660="","",IF(INDIRECT("入力シート!J"&amp;(A661))="","",INDIRECT("入力シート!J"&amp;(A661))))</f>
        <v/>
      </c>
      <c r="L659" s="225" t="str">
        <f ca="1">IF(A660="","",
IFERROR(IF(INDIRECT("入力シート!K"&amp;(A661))="","",
IF(INDIRECT("入力シート!K"&amp;(A661))&gt;159,"G",
IF(INDIRECT("入力シート!K"&amp;(A661))&gt;149,"F",
IF(INDIRECT("入力シート!K"&amp;(A661))&gt;139,"E",
IF(INDIRECT("入力シート!K"&amp;(A661))&gt;129,"D",
IF(INDIRECT("入力シート!K"&amp;(A661))&gt;119,"C",
IF(INDIRECT("入力シート!K"&amp;(A661))&gt;109,"B",
IF(INDIRECT("入力シート!K"&amp;(A661))&gt;99,"A",
"")))))))),""))</f>
        <v/>
      </c>
      <c r="M659" s="222" t="str">
        <f ca="1">IF(A660="","",
IFERROR(IF(INDIRECT("入力シート!K"&amp;(A661))="","",
IF(INDIRECT("入力シート!K"&amp;(A661))&gt;99,MOD(INDIRECT("入力シート!K"&amp;(A661)),10),INDIRECT("入力シート!K"&amp;(A661)))),""))</f>
        <v/>
      </c>
      <c r="N659" s="196" t="str">
        <f ca="1">IF(A660="","",IF(INDIRECT("入力シート!L"&amp;(A661))="","",INDIRECT("入力シート!L"&amp;(A661))))</f>
        <v/>
      </c>
      <c r="O659" s="207" t="str">
        <f ca="1">IF(A660="","",IF(INDIRECT("入力シート!M"&amp;(A661))="","",IF(INDIRECT("入力シート!M"&amp;(A661))&lt;43586,4,5)))</f>
        <v/>
      </c>
      <c r="P659" s="209" t="str">
        <f ca="1">IF(A660="","",IF(INDIRECT("入力シート!M"&amp;(A661))="","",INDIRECT("入力シート!M"&amp;(A661))))</f>
        <v/>
      </c>
      <c r="Q659" s="212" t="str">
        <f ca="1">IF(A660="","",IF(INDIRECT("入力シート!M"&amp;(A661))="","",INDIRECT("入力シート!M"&amp;(A661))))</f>
        <v/>
      </c>
      <c r="R659" s="215" t="str">
        <f ca="1">IF(A660="","",IF(INDIRECT("入力シート!N"&amp;(A661))="","",INDIRECT("入力シート!N"&amp;(A661))))</f>
        <v/>
      </c>
      <c r="S659" s="217" t="str">
        <f>IF(A660="","",IF(N659="","",SUM(N659,R659)))</f>
        <v/>
      </c>
      <c r="T659" s="196" t="str">
        <f ca="1">IF(A660="","",IF(N659="","",IF(INDIRECT("入力シート!O"&amp;(A661))="通常者",ROUNDDOWN(S659*10/1000,0),0)))</f>
        <v/>
      </c>
      <c r="U659" s="196" t="str">
        <f>IF(A660="","",IF(V659="","",IF(V659&gt;=1,"+",IF(V659=0," ","-"))))</f>
        <v/>
      </c>
      <c r="V659" s="199" t="str">
        <f>IF(A660="","",IF(AND(N661="",N659&gt;=1),T659,IF(N661="","",T659-T661)))</f>
        <v/>
      </c>
      <c r="W659" s="98">
        <v>1</v>
      </c>
      <c r="X659" s="12"/>
      <c r="Y659" s="98">
        <v>5</v>
      </c>
      <c r="Z659" s="8"/>
      <c r="AA659" s="8"/>
      <c r="AB659" s="8"/>
      <c r="AC659" s="98">
        <v>5</v>
      </c>
      <c r="AD659" s="16"/>
      <c r="AE659"/>
    </row>
    <row r="660" spans="1:31" s="1" customFormat="1" ht="12" customHeight="1" x14ac:dyDescent="0.15">
      <c r="A660" s="58" t="str">
        <f>A644</f>
        <v/>
      </c>
      <c r="B660" s="55"/>
      <c r="C660" s="229"/>
      <c r="D660" s="231"/>
      <c r="E660" s="210"/>
      <c r="F660" s="234"/>
      <c r="G660" s="207"/>
      <c r="H660" s="210"/>
      <c r="I660" s="213"/>
      <c r="J660" s="220"/>
      <c r="K660" s="223"/>
      <c r="L660" s="226"/>
      <c r="M660" s="223"/>
      <c r="N660" s="206"/>
      <c r="O660" s="207"/>
      <c r="P660" s="210"/>
      <c r="Q660" s="213"/>
      <c r="R660" s="216"/>
      <c r="S660" s="218"/>
      <c r="T660" s="197"/>
      <c r="U660" s="197"/>
      <c r="V660" s="200"/>
      <c r="W660" s="14">
        <v>2</v>
      </c>
      <c r="X660" s="13"/>
      <c r="Y660" s="13">
        <v>5</v>
      </c>
      <c r="Z660" s="13"/>
      <c r="AA660" s="13"/>
      <c r="AB660" s="13"/>
      <c r="AC660" s="15">
        <v>6</v>
      </c>
      <c r="AD660" s="9"/>
      <c r="AE660"/>
    </row>
    <row r="661" spans="1:31" s="1" customFormat="1" ht="12" customHeight="1" thickBot="1" x14ac:dyDescent="0.2">
      <c r="A661" s="58" t="str">
        <f>IF(A660="","",SUM(A659:A660))</f>
        <v/>
      </c>
      <c r="B661" s="55"/>
      <c r="C661" s="229"/>
      <c r="D661" s="231"/>
      <c r="E661" s="210"/>
      <c r="F661" s="234"/>
      <c r="G661" s="207"/>
      <c r="H661" s="210"/>
      <c r="I661" s="213"/>
      <c r="J661" s="220"/>
      <c r="K661" s="223"/>
      <c r="L661" s="226"/>
      <c r="M661" s="223"/>
      <c r="N661" s="197" t="str">
        <f ca="1">IF(A660="","",IF(INDIRECT("入力シート!P"&amp;(A661))="","",INDIRECT("入力シート!P"&amp;(A661))))</f>
        <v/>
      </c>
      <c r="O661" s="207"/>
      <c r="P661" s="210"/>
      <c r="Q661" s="213"/>
      <c r="R661" s="201" t="str">
        <f ca="1">IF(A660="","",IF(INDIRECT("入力シート!Q"&amp;(A661))="","",INDIRECT("入力シート!Q"&amp;(A661))))</f>
        <v/>
      </c>
      <c r="S661" s="305" t="str">
        <f>IF(A660="","",IF(N661="","",SUM(N661,R661)))</f>
        <v/>
      </c>
      <c r="T661" s="205" t="str">
        <f ca="1">IF(A660="","",IF(N661="","",IF(INDIRECT("入力シート!R"&amp;(A661))="通常者",ROUNDDOWN(S661*10/1000,0),0)))</f>
        <v/>
      </c>
      <c r="U661" s="197"/>
      <c r="V661" s="201"/>
      <c r="W661" s="14">
        <v>3</v>
      </c>
      <c r="X661" s="13"/>
      <c r="Y661" s="13">
        <v>5</v>
      </c>
      <c r="Z661" s="13"/>
      <c r="AA661" s="13"/>
      <c r="AB661" s="13"/>
      <c r="AC661" s="15">
        <v>7</v>
      </c>
      <c r="AD661" s="9"/>
      <c r="AE661"/>
    </row>
    <row r="662" spans="1:31" s="1" customFormat="1" ht="12" customHeight="1" x14ac:dyDescent="0.15">
      <c r="A662" s="58"/>
      <c r="B662" s="55"/>
      <c r="C662" s="229"/>
      <c r="D662" s="232"/>
      <c r="E662" s="211"/>
      <c r="F662" s="235"/>
      <c r="G662" s="208"/>
      <c r="H662" s="211"/>
      <c r="I662" s="214"/>
      <c r="J662" s="221"/>
      <c r="K662" s="224"/>
      <c r="L662" s="227"/>
      <c r="M662" s="224"/>
      <c r="N662" s="198"/>
      <c r="O662" s="208"/>
      <c r="P662" s="211"/>
      <c r="Q662" s="214"/>
      <c r="R662" s="202"/>
      <c r="S662" s="204"/>
      <c r="T662" s="198"/>
      <c r="U662" s="198"/>
      <c r="V662" s="202"/>
      <c r="W662" s="32">
        <v>4</v>
      </c>
      <c r="X662" s="33"/>
      <c r="Y662" s="31">
        <v>5</v>
      </c>
      <c r="Z662" s="105"/>
      <c r="AA662" s="105"/>
      <c r="AB662" s="105"/>
      <c r="AC662" s="31"/>
      <c r="AD662" s="107"/>
      <c r="AE662"/>
    </row>
    <row r="663" spans="1:31" s="1" customFormat="1" ht="12" customHeight="1" thickBot="1" x14ac:dyDescent="0.2">
      <c r="A663" s="58">
        <v>14</v>
      </c>
      <c r="B663" s="55"/>
      <c r="C663" s="228" t="s">
        <v>39</v>
      </c>
      <c r="D663" s="231" t="str">
        <f ca="1">IF(A664="","",IF(INDIRECT("入力シート!H"&amp;(A665))="","",IF(INDIRECT("入力シート!H"&amp;(A665))&lt;43586,4,5)))</f>
        <v/>
      </c>
      <c r="E663" s="209" t="str">
        <f ca="1">IF(A664="","",IF(INDIRECT("入力シート!H"&amp;(A665))="","",INDIRECT("入力シート!H"&amp;(A665))))</f>
        <v/>
      </c>
      <c r="F663" s="233" t="str">
        <f ca="1">IF(A664="","",IF(INDIRECT("入力シート!H"&amp;(A665))="","",INDIRECT("入力シート!H"&amp;(A665))))</f>
        <v/>
      </c>
      <c r="G663" s="207" t="str">
        <f ca="1">IF(A664="","",IF(INDIRECT("入力シート!I"&amp;(A665))="","",IF(INDIRECT("入力シート!I"&amp;(A665))&lt;43586,4,5)))</f>
        <v/>
      </c>
      <c r="H663" s="209" t="str">
        <f ca="1">IF(A664="","",IF(INDIRECT("入力シート!I"&amp;(A665))="","",INDIRECT("入力シート!I"&amp;(A665))))</f>
        <v/>
      </c>
      <c r="I663" s="212" t="str">
        <f ca="1">IF(A664="","",IF(INDIRECT("入力シート!I"&amp;(A665))="","",INDIRECT("入力シート!I"&amp;(A665))))</f>
        <v/>
      </c>
      <c r="J663" s="219" t="str">
        <f ca="1">IF(A664="","",IF(INDIRECT("入力シート!I"&amp;(A665))="","",INDIRECT("入力シート!I"&amp;(A665))))</f>
        <v/>
      </c>
      <c r="K663" s="222" t="str">
        <f t="shared" ref="K663" ca="1" si="114">IF(A664="","",IF(INDIRECT("入力シート!J"&amp;(A665))="","",INDIRECT("入力シート!J"&amp;(A665))))</f>
        <v/>
      </c>
      <c r="L663" s="225" t="str">
        <f ca="1">IF(A664="","",
IFERROR(IF(INDIRECT("入力シート!K"&amp;(A665))="","",
IF(INDIRECT("入力シート!K"&amp;(A665))&gt;159,"G",
IF(INDIRECT("入力シート!K"&amp;(A665))&gt;149,"F",
IF(INDIRECT("入力シート!K"&amp;(A665))&gt;139,"E",
IF(INDIRECT("入力シート!K"&amp;(A665))&gt;129,"D",
IF(INDIRECT("入力シート!K"&amp;(A665))&gt;119,"C",
IF(INDIRECT("入力シート!K"&amp;(A665))&gt;109,"B",
IF(INDIRECT("入力シート!K"&amp;(A665))&gt;99,"A",
"")))))))),""))</f>
        <v/>
      </c>
      <c r="M663" s="222" t="str">
        <f ca="1">IF(A664="","",
IFERROR(IF(INDIRECT("入力シート!K"&amp;(A665))="","",
IF(INDIRECT("入力シート!K"&amp;(A665))&gt;99,MOD(INDIRECT("入力シート!K"&amp;(A665)),10),INDIRECT("入力シート!K"&amp;(A665)))),""))</f>
        <v/>
      </c>
      <c r="N663" s="196" t="str">
        <f ca="1">IF(A664="","",IF(INDIRECT("入力シート!L"&amp;(A665))="","",INDIRECT("入力シート!L"&amp;(A665))))</f>
        <v/>
      </c>
      <c r="O663" s="207" t="str">
        <f ca="1">IF(A664="","",IF(INDIRECT("入力シート!M"&amp;(A665))="","",IF(INDIRECT("入力シート!M"&amp;(A665))&lt;43586,4,5)))</f>
        <v/>
      </c>
      <c r="P663" s="209" t="str">
        <f ca="1">IF(A664="","",IF(INDIRECT("入力シート!M"&amp;(A665))="","",INDIRECT("入力シート!M"&amp;(A665))))</f>
        <v/>
      </c>
      <c r="Q663" s="212" t="str">
        <f ca="1">IF(A664="","",IF(INDIRECT("入力シート!M"&amp;(A665))="","",INDIRECT("入力シート!M"&amp;(A665))))</f>
        <v/>
      </c>
      <c r="R663" s="215" t="str">
        <f ca="1">IF(A664="","",IF(INDIRECT("入力シート!N"&amp;(A665))="","",INDIRECT("入力シート!N"&amp;(A665))))</f>
        <v/>
      </c>
      <c r="S663" s="217" t="str">
        <f>IF(A664="","",IF(N663="","",SUM(N663,R663)))</f>
        <v/>
      </c>
      <c r="T663" s="196" t="str">
        <f ca="1">IF(A664="","",IF(N663="","",IF(INDIRECT("入力シート!O"&amp;(A665))="通常者",ROUNDDOWN(S663*10/1000,0),0)))</f>
        <v/>
      </c>
      <c r="U663" s="196" t="str">
        <f>IF(A664="","",IF(V663="","",IF(V663&gt;=1,"+",IF(V663=0," ","-"))))</f>
        <v/>
      </c>
      <c r="V663" s="199" t="str">
        <f>IF(A664="","",IF(AND(N665="",N663&gt;=1),T663,IF(N665="","",T663-T665)))</f>
        <v/>
      </c>
      <c r="W663" s="98">
        <v>1</v>
      </c>
      <c r="X663" s="12"/>
      <c r="Y663" s="98">
        <v>5</v>
      </c>
      <c r="Z663" s="8"/>
      <c r="AA663" s="8"/>
      <c r="AB663" s="8"/>
      <c r="AC663" s="98">
        <v>5</v>
      </c>
      <c r="AD663" s="16"/>
      <c r="AE663"/>
    </row>
    <row r="664" spans="1:31" s="1" customFormat="1" ht="12" customHeight="1" x14ac:dyDescent="0.15">
      <c r="A664" s="58" t="str">
        <f>A644</f>
        <v/>
      </c>
      <c r="B664" s="55"/>
      <c r="C664" s="229"/>
      <c r="D664" s="231"/>
      <c r="E664" s="210"/>
      <c r="F664" s="234"/>
      <c r="G664" s="207"/>
      <c r="H664" s="210"/>
      <c r="I664" s="213"/>
      <c r="J664" s="220"/>
      <c r="K664" s="223"/>
      <c r="L664" s="226"/>
      <c r="M664" s="223"/>
      <c r="N664" s="206"/>
      <c r="O664" s="207"/>
      <c r="P664" s="210"/>
      <c r="Q664" s="213"/>
      <c r="R664" s="216"/>
      <c r="S664" s="218"/>
      <c r="T664" s="197"/>
      <c r="U664" s="197"/>
      <c r="V664" s="200"/>
      <c r="W664" s="14">
        <v>2</v>
      </c>
      <c r="X664" s="13"/>
      <c r="Y664" s="13">
        <v>5</v>
      </c>
      <c r="Z664" s="13"/>
      <c r="AA664" s="13"/>
      <c r="AB664" s="13"/>
      <c r="AC664" s="15">
        <v>6</v>
      </c>
      <c r="AD664" s="9"/>
      <c r="AE664"/>
    </row>
    <row r="665" spans="1:31" s="1" customFormat="1" ht="12" customHeight="1" thickBot="1" x14ac:dyDescent="0.2">
      <c r="A665" s="58" t="str">
        <f>IF(A664="","",SUM(A663:A664))</f>
        <v/>
      </c>
      <c r="B665" s="55"/>
      <c r="C665" s="229"/>
      <c r="D665" s="231"/>
      <c r="E665" s="210"/>
      <c r="F665" s="234"/>
      <c r="G665" s="207"/>
      <c r="H665" s="210"/>
      <c r="I665" s="213"/>
      <c r="J665" s="220"/>
      <c r="K665" s="223"/>
      <c r="L665" s="226"/>
      <c r="M665" s="223"/>
      <c r="N665" s="197" t="str">
        <f ca="1">IF(A664="","",IF(INDIRECT("入力シート!P"&amp;(A665))="","",INDIRECT("入力シート!P"&amp;(A665))))</f>
        <v/>
      </c>
      <c r="O665" s="207"/>
      <c r="P665" s="210"/>
      <c r="Q665" s="213"/>
      <c r="R665" s="201" t="str">
        <f ca="1">IF(A664="","",IF(INDIRECT("入力シート!Q"&amp;(A665))="","",INDIRECT("入力シート!Q"&amp;(A665))))</f>
        <v/>
      </c>
      <c r="S665" s="305" t="str">
        <f>IF(A664="","",IF(N665="","",SUM(N665,R665)))</f>
        <v/>
      </c>
      <c r="T665" s="205" t="str">
        <f ca="1">IF(A664="","",IF(N665="","",IF(INDIRECT("入力シート!R"&amp;(A665))="通常者",ROUNDDOWN(S665*10/1000,0),0)))</f>
        <v/>
      </c>
      <c r="U665" s="197"/>
      <c r="V665" s="201"/>
      <c r="W665" s="14">
        <v>3</v>
      </c>
      <c r="X665" s="13"/>
      <c r="Y665" s="13">
        <v>5</v>
      </c>
      <c r="Z665" s="13"/>
      <c r="AA665" s="13"/>
      <c r="AB665" s="13"/>
      <c r="AC665" s="15">
        <v>7</v>
      </c>
      <c r="AD665" s="9"/>
      <c r="AE665"/>
    </row>
    <row r="666" spans="1:31" s="1" customFormat="1" ht="12" customHeight="1" x14ac:dyDescent="0.15">
      <c r="A666" s="58"/>
      <c r="B666" s="55"/>
      <c r="C666" s="230"/>
      <c r="D666" s="232"/>
      <c r="E666" s="211"/>
      <c r="F666" s="235"/>
      <c r="G666" s="208"/>
      <c r="H666" s="211"/>
      <c r="I666" s="214"/>
      <c r="J666" s="221"/>
      <c r="K666" s="224"/>
      <c r="L666" s="227"/>
      <c r="M666" s="224"/>
      <c r="N666" s="198"/>
      <c r="O666" s="208"/>
      <c r="P666" s="211"/>
      <c r="Q666" s="214"/>
      <c r="R666" s="202"/>
      <c r="S666" s="204"/>
      <c r="T666" s="198"/>
      <c r="U666" s="198"/>
      <c r="V666" s="202"/>
      <c r="W666" s="7">
        <v>4</v>
      </c>
      <c r="X666" s="10"/>
      <c r="Y666" s="6">
        <v>5</v>
      </c>
      <c r="Z666" s="106"/>
      <c r="AA666" s="106"/>
      <c r="AB666" s="106"/>
      <c r="AC666" s="6"/>
      <c r="AD666" s="108"/>
      <c r="AE666"/>
    </row>
    <row r="667" spans="1:31" s="1" customFormat="1" ht="12" customHeight="1" thickBot="1" x14ac:dyDescent="0.2">
      <c r="A667" s="58">
        <v>15</v>
      </c>
      <c r="B667" s="55"/>
      <c r="C667" s="228" t="s">
        <v>46</v>
      </c>
      <c r="D667" s="231" t="str">
        <f ca="1">IF(A668="","",IF(INDIRECT("入力シート!H"&amp;(A669))="","",IF(INDIRECT("入力シート!H"&amp;(A669))&lt;43586,4,5)))</f>
        <v/>
      </c>
      <c r="E667" s="209" t="str">
        <f ca="1">IF(A668="","",IF(INDIRECT("入力シート!H"&amp;(A669))="","",INDIRECT("入力シート!H"&amp;(A669))))</f>
        <v/>
      </c>
      <c r="F667" s="233" t="str">
        <f ca="1">IF(A668="","",IF(INDIRECT("入力シート!H"&amp;(A669))="","",INDIRECT("入力シート!H"&amp;(A669))))</f>
        <v/>
      </c>
      <c r="G667" s="207" t="str">
        <f ca="1">IF(A668="","",IF(INDIRECT("入力シート!I"&amp;(A669))="","",IF(INDIRECT("入力シート!I"&amp;(A669))&lt;43586,4,5)))</f>
        <v/>
      </c>
      <c r="H667" s="209" t="str">
        <f ca="1">IF(A668="","",IF(INDIRECT("入力シート!I"&amp;(A669))="","",INDIRECT("入力シート!I"&amp;(A669))))</f>
        <v/>
      </c>
      <c r="I667" s="212" t="str">
        <f ca="1">IF(A668="","",IF(INDIRECT("入力シート!I"&amp;(A669))="","",INDIRECT("入力シート!I"&amp;(A669))))</f>
        <v/>
      </c>
      <c r="J667" s="219" t="str">
        <f ca="1">IF(A668="","",IF(INDIRECT("入力シート!I"&amp;(A669))="","",INDIRECT("入力シート!I"&amp;(A669))))</f>
        <v/>
      </c>
      <c r="K667" s="222" t="str">
        <f t="shared" ref="K667" ca="1" si="115">IF(A668="","",IF(INDIRECT("入力シート!J"&amp;(A669))="","",INDIRECT("入力シート!J"&amp;(A669))))</f>
        <v/>
      </c>
      <c r="L667" s="225" t="str">
        <f ca="1">IF(A668="","",
IFERROR(IF(INDIRECT("入力シート!K"&amp;(A669))="","",
IF(INDIRECT("入力シート!K"&amp;(A669))&gt;159,"G",
IF(INDIRECT("入力シート!K"&amp;(A669))&gt;149,"F",
IF(INDIRECT("入力シート!K"&amp;(A669))&gt;139,"E",
IF(INDIRECT("入力シート!K"&amp;(A669))&gt;129,"D",
IF(INDIRECT("入力シート!K"&amp;(A669))&gt;119,"C",
IF(INDIRECT("入力シート!K"&amp;(A669))&gt;109,"B",
IF(INDIRECT("入力シート!K"&amp;(A669))&gt;99,"A",
"")))))))),""))</f>
        <v/>
      </c>
      <c r="M667" s="222" t="str">
        <f ca="1">IF(A668="","",
IFERROR(IF(INDIRECT("入力シート!K"&amp;(A669))="","",
IF(INDIRECT("入力シート!K"&amp;(A669))&gt;99,MOD(INDIRECT("入力シート!K"&amp;(A669)),10),INDIRECT("入力シート!K"&amp;(A669)))),""))</f>
        <v/>
      </c>
      <c r="N667" s="196" t="str">
        <f ca="1">IF(A668="","",IF(INDIRECT("入力シート!L"&amp;(A669))="","",INDIRECT("入力シート!L"&amp;(A669))))</f>
        <v/>
      </c>
      <c r="O667" s="207" t="str">
        <f ca="1">IF(A668="","",IF(INDIRECT("入力シート!M"&amp;(A669))="","",IF(INDIRECT("入力シート!M"&amp;(A669))&lt;43586,4,5)))</f>
        <v/>
      </c>
      <c r="P667" s="209" t="str">
        <f ca="1">IF(A668="","",IF(INDIRECT("入力シート!M"&amp;(A669))="","",INDIRECT("入力シート!M"&amp;(A669))))</f>
        <v/>
      </c>
      <c r="Q667" s="212" t="str">
        <f ca="1">IF(A668="","",IF(INDIRECT("入力シート!M"&amp;(A669))="","",INDIRECT("入力シート!M"&amp;(A669))))</f>
        <v/>
      </c>
      <c r="R667" s="215" t="str">
        <f ca="1">IF(A668="","",IF(INDIRECT("入力シート!N"&amp;(A669))="","",INDIRECT("入力シート!N"&amp;(A669))))</f>
        <v/>
      </c>
      <c r="S667" s="217" t="str">
        <f>IF(A668="","",IF(N667="","",SUM(N667,R667)))</f>
        <v/>
      </c>
      <c r="T667" s="196" t="str">
        <f ca="1">IF(A668="","",IF(N667="","",IF(INDIRECT("入力シート!O"&amp;(A669))="通常者",ROUNDDOWN(S667*10/1000,0),0)))</f>
        <v/>
      </c>
      <c r="U667" s="196" t="str">
        <f>IF(A668="","",IF(V667="","",IF(V667&gt;=1,"+",IF(V667=0," ","-"))))</f>
        <v/>
      </c>
      <c r="V667" s="199" t="str">
        <f>IF(A668="","",IF(AND(N669="",N667&gt;=1),T667,IF(N669="","",T667-T669)))</f>
        <v/>
      </c>
      <c r="W667" s="3">
        <v>1</v>
      </c>
      <c r="X667" s="12"/>
      <c r="Y667" s="3">
        <v>5</v>
      </c>
      <c r="Z667" s="8"/>
      <c r="AA667" s="8"/>
      <c r="AB667" s="8"/>
      <c r="AC667" s="3">
        <v>5</v>
      </c>
      <c r="AD667" s="107"/>
      <c r="AE667"/>
    </row>
    <row r="668" spans="1:31" s="1" customFormat="1" ht="12" customHeight="1" x14ac:dyDescent="0.15">
      <c r="A668" s="58" t="str">
        <f>A644</f>
        <v/>
      </c>
      <c r="B668" s="55"/>
      <c r="C668" s="229"/>
      <c r="D668" s="231"/>
      <c r="E668" s="210"/>
      <c r="F668" s="234"/>
      <c r="G668" s="207"/>
      <c r="H668" s="210"/>
      <c r="I668" s="213"/>
      <c r="J668" s="220"/>
      <c r="K668" s="223"/>
      <c r="L668" s="226"/>
      <c r="M668" s="223"/>
      <c r="N668" s="206"/>
      <c r="O668" s="207"/>
      <c r="P668" s="210"/>
      <c r="Q668" s="213"/>
      <c r="R668" s="216"/>
      <c r="S668" s="218"/>
      <c r="T668" s="197"/>
      <c r="U668" s="197"/>
      <c r="V668" s="200"/>
      <c r="W668" s="14">
        <v>2</v>
      </c>
      <c r="X668" s="13"/>
      <c r="Y668" s="13">
        <v>5</v>
      </c>
      <c r="Z668" s="13"/>
      <c r="AA668" s="13"/>
      <c r="AB668" s="13"/>
      <c r="AC668" s="15">
        <v>6</v>
      </c>
      <c r="AD668" s="9"/>
      <c r="AE668"/>
    </row>
    <row r="669" spans="1:31" s="1" customFormat="1" ht="12" customHeight="1" thickBot="1" x14ac:dyDescent="0.2">
      <c r="A669" s="58" t="str">
        <f>IF(A668="","",SUM(A667:A668))</f>
        <v/>
      </c>
      <c r="B669" s="55"/>
      <c r="C669" s="229"/>
      <c r="D669" s="231"/>
      <c r="E669" s="210"/>
      <c r="F669" s="234"/>
      <c r="G669" s="207"/>
      <c r="H669" s="210"/>
      <c r="I669" s="213"/>
      <c r="J669" s="220"/>
      <c r="K669" s="223"/>
      <c r="L669" s="226"/>
      <c r="M669" s="223"/>
      <c r="N669" s="197" t="str">
        <f ca="1">IF(A668="","",IF(INDIRECT("入力シート!P"&amp;(A669))="","",INDIRECT("入力シート!P"&amp;(A669))))</f>
        <v/>
      </c>
      <c r="O669" s="207"/>
      <c r="P669" s="210"/>
      <c r="Q669" s="213"/>
      <c r="R669" s="201" t="str">
        <f ca="1">IF(A668="","",IF(INDIRECT("入力シート!Q"&amp;(A669))="","",INDIRECT("入力シート!Q"&amp;(A669))))</f>
        <v/>
      </c>
      <c r="S669" s="305" t="str">
        <f>IF(A668="","",IF(N669="","",SUM(N669,R669)))</f>
        <v/>
      </c>
      <c r="T669" s="205" t="str">
        <f ca="1">IF(A668="","",IF(N669="","",IF(INDIRECT("入力シート!R"&amp;(A669))="通常者",ROUNDDOWN(S669*10/1000,0),0)))</f>
        <v/>
      </c>
      <c r="U669" s="197"/>
      <c r="V669" s="201"/>
      <c r="W669" s="14">
        <v>3</v>
      </c>
      <c r="X669" s="13"/>
      <c r="Y669" s="13">
        <v>5</v>
      </c>
      <c r="Z669" s="13"/>
      <c r="AA669" s="13"/>
      <c r="AB669" s="13"/>
      <c r="AC669" s="15">
        <v>7</v>
      </c>
      <c r="AD669" s="9"/>
      <c r="AE669"/>
    </row>
    <row r="670" spans="1:31" s="1" customFormat="1" ht="12" customHeight="1" x14ac:dyDescent="0.15">
      <c r="A670" s="58"/>
      <c r="B670" s="55"/>
      <c r="C670" s="230"/>
      <c r="D670" s="232"/>
      <c r="E670" s="211"/>
      <c r="F670" s="235"/>
      <c r="G670" s="208"/>
      <c r="H670" s="211"/>
      <c r="I670" s="214"/>
      <c r="J670" s="221"/>
      <c r="K670" s="224"/>
      <c r="L670" s="227"/>
      <c r="M670" s="224"/>
      <c r="N670" s="198"/>
      <c r="O670" s="208"/>
      <c r="P670" s="211"/>
      <c r="Q670" s="214"/>
      <c r="R670" s="202"/>
      <c r="S670" s="204"/>
      <c r="T670" s="198"/>
      <c r="U670" s="198"/>
      <c r="V670" s="202"/>
      <c r="W670" s="7">
        <v>4</v>
      </c>
      <c r="X670" s="10"/>
      <c r="Y670" s="6">
        <v>5</v>
      </c>
      <c r="Z670" s="106"/>
      <c r="AA670" s="106"/>
      <c r="AB670" s="106"/>
      <c r="AC670" s="6"/>
      <c r="AD670" s="108"/>
      <c r="AE670"/>
    </row>
    <row r="671" spans="1:31" s="1" customFormat="1" ht="12" customHeight="1" thickBot="1" x14ac:dyDescent="0.2">
      <c r="A671" s="58">
        <v>16</v>
      </c>
      <c r="B671" s="55"/>
      <c r="C671" s="228" t="s">
        <v>40</v>
      </c>
      <c r="D671" s="231" t="str">
        <f ca="1">IF(A672="","",IF(INDIRECT("入力シート!H"&amp;(A673))="","",IF(INDIRECT("入力シート!H"&amp;(A673))&lt;43586,4,5)))</f>
        <v/>
      </c>
      <c r="E671" s="209" t="str">
        <f ca="1">IF(A672="","",IF(INDIRECT("入力シート!H"&amp;(A673))="","",INDIRECT("入力シート!H"&amp;(A673))))</f>
        <v/>
      </c>
      <c r="F671" s="233" t="str">
        <f ca="1">IF(A672="","",IF(INDIRECT("入力シート!H"&amp;(A673))="","",INDIRECT("入力シート!H"&amp;(A673))))</f>
        <v/>
      </c>
      <c r="G671" s="207" t="str">
        <f ca="1">IF(A672="","",IF(INDIRECT("入力シート!I"&amp;(A673))="","",IF(INDIRECT("入力シート!I"&amp;(A673))&lt;43586,4,5)))</f>
        <v/>
      </c>
      <c r="H671" s="209" t="str">
        <f ca="1">IF(A672="","",IF(INDIRECT("入力シート!I"&amp;(A673))="","",INDIRECT("入力シート!I"&amp;(A673))))</f>
        <v/>
      </c>
      <c r="I671" s="212" t="str">
        <f ca="1">IF(A672="","",IF(INDIRECT("入力シート!I"&amp;(A673))="","",INDIRECT("入力シート!I"&amp;(A673))))</f>
        <v/>
      </c>
      <c r="J671" s="219" t="str">
        <f ca="1">IF(A672="","",IF(INDIRECT("入力シート!I"&amp;(A673))="","",INDIRECT("入力シート!I"&amp;(A673))))</f>
        <v/>
      </c>
      <c r="K671" s="222" t="str">
        <f t="shared" ref="K671" ca="1" si="116">IF(A672="","",IF(INDIRECT("入力シート!J"&amp;(A673))="","",INDIRECT("入力シート!J"&amp;(A673))))</f>
        <v/>
      </c>
      <c r="L671" s="225" t="str">
        <f ca="1">IF(A672="","",
IFERROR(IF(INDIRECT("入力シート!K"&amp;(A673))="","",
IF(INDIRECT("入力シート!K"&amp;(A673))&gt;159,"G",
IF(INDIRECT("入力シート!K"&amp;(A673))&gt;149,"F",
IF(INDIRECT("入力シート!K"&amp;(A673))&gt;139,"E",
IF(INDIRECT("入力シート!K"&amp;(A673))&gt;129,"D",
IF(INDIRECT("入力シート!K"&amp;(A673))&gt;119,"C",
IF(INDIRECT("入力シート!K"&amp;(A673))&gt;109,"B",
IF(INDIRECT("入力シート!K"&amp;(A673))&gt;99,"A",
"")))))))),""))</f>
        <v/>
      </c>
      <c r="M671" s="222" t="str">
        <f ca="1">IF(A672="","",
IFERROR(IF(INDIRECT("入力シート!K"&amp;(A673))="","",
IF(INDIRECT("入力シート!K"&amp;(A673))&gt;99,MOD(INDIRECT("入力シート!K"&amp;(A673)),10),INDIRECT("入力シート!K"&amp;(A673)))),""))</f>
        <v/>
      </c>
      <c r="N671" s="196" t="str">
        <f ca="1">IF(A672="","",IF(INDIRECT("入力シート!L"&amp;(A673))="","",INDIRECT("入力シート!L"&amp;(A673))))</f>
        <v/>
      </c>
      <c r="O671" s="207" t="str">
        <f ca="1">IF(A672="","",IF(INDIRECT("入力シート!M"&amp;(A673))="","",IF(INDIRECT("入力シート!M"&amp;(A673))&lt;43586,4,5)))</f>
        <v/>
      </c>
      <c r="P671" s="209" t="str">
        <f ca="1">IF(A672="","",IF(INDIRECT("入力シート!M"&amp;(A673))="","",INDIRECT("入力シート!M"&amp;(A673))))</f>
        <v/>
      </c>
      <c r="Q671" s="212" t="str">
        <f ca="1">IF(A672="","",IF(INDIRECT("入力シート!M"&amp;(A673))="","",INDIRECT("入力シート!M"&amp;(A673))))</f>
        <v/>
      </c>
      <c r="R671" s="215" t="str">
        <f ca="1">IF(A672="","",IF(INDIRECT("入力シート!N"&amp;(A673))="","",INDIRECT("入力シート!N"&amp;(A673))))</f>
        <v/>
      </c>
      <c r="S671" s="217" t="str">
        <f>IF(A672="","",IF(N671="","",SUM(N671,R671)))</f>
        <v/>
      </c>
      <c r="T671" s="196" t="str">
        <f ca="1">IF(A672="","",IF(N671="","",IF(INDIRECT("入力シート!O"&amp;(A673))="通常者",ROUNDDOWN(S671*10/1000,0),0)))</f>
        <v/>
      </c>
      <c r="U671" s="196" t="str">
        <f>IF(A672="","",IF(V671="","",IF(V671&gt;=1,"+",IF(V671=0," ","-"))))</f>
        <v/>
      </c>
      <c r="V671" s="199" t="str">
        <f>IF(A672="","",IF(AND(N673="",N671&gt;=1),T671,IF(N673="","",T671-T673)))</f>
        <v/>
      </c>
      <c r="W671" s="3">
        <v>1</v>
      </c>
      <c r="X671" s="12"/>
      <c r="Y671" s="3">
        <v>5</v>
      </c>
      <c r="Z671" s="8"/>
      <c r="AA671" s="8"/>
      <c r="AB671" s="8"/>
      <c r="AC671" s="3">
        <v>5</v>
      </c>
      <c r="AD671" s="107"/>
      <c r="AE671"/>
    </row>
    <row r="672" spans="1:31" s="1" customFormat="1" ht="12" customHeight="1" x14ac:dyDescent="0.15">
      <c r="A672" s="58" t="str">
        <f>A644</f>
        <v/>
      </c>
      <c r="B672" s="55"/>
      <c r="C672" s="229"/>
      <c r="D672" s="231"/>
      <c r="E672" s="210"/>
      <c r="F672" s="234"/>
      <c r="G672" s="207"/>
      <c r="H672" s="210"/>
      <c r="I672" s="213"/>
      <c r="J672" s="220"/>
      <c r="K672" s="223"/>
      <c r="L672" s="226"/>
      <c r="M672" s="223"/>
      <c r="N672" s="206"/>
      <c r="O672" s="207"/>
      <c r="P672" s="210"/>
      <c r="Q672" s="213"/>
      <c r="R672" s="216"/>
      <c r="S672" s="218"/>
      <c r="T672" s="197"/>
      <c r="U672" s="197"/>
      <c r="V672" s="200"/>
      <c r="W672" s="14">
        <v>2</v>
      </c>
      <c r="X672" s="13"/>
      <c r="Y672" s="13">
        <v>5</v>
      </c>
      <c r="Z672" s="13"/>
      <c r="AA672" s="13"/>
      <c r="AB672" s="13"/>
      <c r="AC672" s="15">
        <v>6</v>
      </c>
      <c r="AD672" s="9"/>
      <c r="AE672"/>
    </row>
    <row r="673" spans="1:31" s="1" customFormat="1" ht="12" customHeight="1" thickBot="1" x14ac:dyDescent="0.2">
      <c r="A673" s="58" t="str">
        <f>IF(A672="","",SUM(A671:A672))</f>
        <v/>
      </c>
      <c r="B673" s="55"/>
      <c r="C673" s="229"/>
      <c r="D673" s="231"/>
      <c r="E673" s="210"/>
      <c r="F673" s="234"/>
      <c r="G673" s="207"/>
      <c r="H673" s="210"/>
      <c r="I673" s="213"/>
      <c r="J673" s="220"/>
      <c r="K673" s="223"/>
      <c r="L673" s="226"/>
      <c r="M673" s="223"/>
      <c r="N673" s="197" t="str">
        <f ca="1">IF(A672="","",IF(INDIRECT("入力シート!P"&amp;(A673))="","",INDIRECT("入力シート!P"&amp;(A673))))</f>
        <v/>
      </c>
      <c r="O673" s="207"/>
      <c r="P673" s="210"/>
      <c r="Q673" s="213"/>
      <c r="R673" s="201" t="str">
        <f ca="1">IF(A672="","",IF(INDIRECT("入力シート!Q"&amp;(A673))="","",INDIRECT("入力シート!Q"&amp;(A673))))</f>
        <v/>
      </c>
      <c r="S673" s="305" t="str">
        <f>IF(A672="","",IF(N673="","",SUM(N673,R673)))</f>
        <v/>
      </c>
      <c r="T673" s="205" t="str">
        <f ca="1">IF(A672="","",IF(N673="","",IF(INDIRECT("入力シート!R"&amp;(A673))="通常者",ROUNDDOWN(S673*10/1000,0),0)))</f>
        <v/>
      </c>
      <c r="U673" s="197"/>
      <c r="V673" s="201"/>
      <c r="W673" s="14">
        <v>3</v>
      </c>
      <c r="X673" s="13"/>
      <c r="Y673" s="13">
        <v>5</v>
      </c>
      <c r="Z673" s="13"/>
      <c r="AA673" s="13"/>
      <c r="AB673" s="13"/>
      <c r="AC673" s="15">
        <v>7</v>
      </c>
      <c r="AD673" s="9"/>
      <c r="AE673"/>
    </row>
    <row r="674" spans="1:31" s="1" customFormat="1" ht="12" customHeight="1" x14ac:dyDescent="0.15">
      <c r="A674" s="58"/>
      <c r="B674" s="55"/>
      <c r="C674" s="230"/>
      <c r="D674" s="232"/>
      <c r="E674" s="211"/>
      <c r="F674" s="235"/>
      <c r="G674" s="208"/>
      <c r="H674" s="211"/>
      <c r="I674" s="214"/>
      <c r="J674" s="221"/>
      <c r="K674" s="224"/>
      <c r="L674" s="227"/>
      <c r="M674" s="224"/>
      <c r="N674" s="198"/>
      <c r="O674" s="208"/>
      <c r="P674" s="211"/>
      <c r="Q674" s="214"/>
      <c r="R674" s="202"/>
      <c r="S674" s="204"/>
      <c r="T674" s="198"/>
      <c r="U674" s="198"/>
      <c r="V674" s="202"/>
      <c r="W674" s="7">
        <v>4</v>
      </c>
      <c r="X674" s="10"/>
      <c r="Y674" s="6">
        <v>5</v>
      </c>
      <c r="Z674" s="106"/>
      <c r="AA674" s="106"/>
      <c r="AB674" s="106"/>
      <c r="AC674" s="6"/>
      <c r="AD674" s="108"/>
      <c r="AE674"/>
    </row>
    <row r="675" spans="1:31" s="1" customFormat="1" ht="12" customHeight="1" thickBot="1" x14ac:dyDescent="0.2">
      <c r="A675" s="58">
        <v>17</v>
      </c>
      <c r="B675" s="55"/>
      <c r="C675" s="228" t="s">
        <v>41</v>
      </c>
      <c r="D675" s="231" t="str">
        <f ca="1">IF(A676="","",IF(INDIRECT("入力シート!H"&amp;(A677))="","",IF(INDIRECT("入力シート!H"&amp;(A677))&lt;43586,4,5)))</f>
        <v/>
      </c>
      <c r="E675" s="209" t="str">
        <f ca="1">IF(A676="","",IF(INDIRECT("入力シート!H"&amp;(A677))="","",INDIRECT("入力シート!H"&amp;(A677))))</f>
        <v/>
      </c>
      <c r="F675" s="233" t="str">
        <f ca="1">IF(A676="","",IF(INDIRECT("入力シート!H"&amp;(A677))="","",INDIRECT("入力シート!H"&amp;(A677))))</f>
        <v/>
      </c>
      <c r="G675" s="207" t="str">
        <f ca="1">IF(A676="","",IF(INDIRECT("入力シート!I"&amp;(A677))="","",IF(INDIRECT("入力シート!I"&amp;(A677))&lt;43586,4,5)))</f>
        <v/>
      </c>
      <c r="H675" s="209" t="str">
        <f ca="1">IF(A676="","",IF(INDIRECT("入力シート!I"&amp;(A677))="","",INDIRECT("入力シート!I"&amp;(A677))))</f>
        <v/>
      </c>
      <c r="I675" s="212" t="str">
        <f ca="1">IF(A676="","",IF(INDIRECT("入力シート!I"&amp;(A677))="","",INDIRECT("入力シート!I"&amp;(A677))))</f>
        <v/>
      </c>
      <c r="J675" s="219" t="str">
        <f ca="1">IF(A676="","",IF(INDIRECT("入力シート!I"&amp;(A677))="","",INDIRECT("入力シート!I"&amp;(A677))))</f>
        <v/>
      </c>
      <c r="K675" s="222" t="str">
        <f t="shared" ref="K675" ca="1" si="117">IF(A676="","",IF(INDIRECT("入力シート!J"&amp;(A677))="","",INDIRECT("入力シート!J"&amp;(A677))))</f>
        <v/>
      </c>
      <c r="L675" s="225" t="str">
        <f ca="1">IF(A676="","",
IFERROR(IF(INDIRECT("入力シート!K"&amp;(A677))="","",
IF(INDIRECT("入力シート!K"&amp;(A677))&gt;159,"G",
IF(INDIRECT("入力シート!K"&amp;(A677))&gt;149,"F",
IF(INDIRECT("入力シート!K"&amp;(A677))&gt;139,"E",
IF(INDIRECT("入力シート!K"&amp;(A677))&gt;129,"D",
IF(INDIRECT("入力シート!K"&amp;(A677))&gt;119,"C",
IF(INDIRECT("入力シート!K"&amp;(A677))&gt;109,"B",
IF(INDIRECT("入力シート!K"&amp;(A677))&gt;99,"A",
"")))))))),""))</f>
        <v/>
      </c>
      <c r="M675" s="222" t="str">
        <f ca="1">IF(A676="","",
IFERROR(IF(INDIRECT("入力シート!K"&amp;(A677))="","",
IF(INDIRECT("入力シート!K"&amp;(A677))&gt;99,MOD(INDIRECT("入力シート!K"&amp;(A677)),10),INDIRECT("入力シート!K"&amp;(A677)))),""))</f>
        <v/>
      </c>
      <c r="N675" s="196" t="str">
        <f ca="1">IF(A676="","",IF(INDIRECT("入力シート!L"&amp;(A677))="","",INDIRECT("入力シート!L"&amp;(A677))))</f>
        <v/>
      </c>
      <c r="O675" s="207" t="str">
        <f ca="1">IF(A676="","",IF(INDIRECT("入力シート!M"&amp;(A677))="","",IF(INDIRECT("入力シート!M"&amp;(A677))&lt;43586,4,5)))</f>
        <v/>
      </c>
      <c r="P675" s="209" t="str">
        <f ca="1">IF(A676="","",IF(INDIRECT("入力シート!M"&amp;(A677))="","",INDIRECT("入力シート!M"&amp;(A677))))</f>
        <v/>
      </c>
      <c r="Q675" s="212" t="str">
        <f ca="1">IF(A676="","",IF(INDIRECT("入力シート!M"&amp;(A677))="","",INDIRECT("入力シート!M"&amp;(A677))))</f>
        <v/>
      </c>
      <c r="R675" s="215" t="str">
        <f ca="1">IF(A676="","",IF(INDIRECT("入力シート!N"&amp;(A677))="","",INDIRECT("入力シート!N"&amp;(A677))))</f>
        <v/>
      </c>
      <c r="S675" s="217" t="str">
        <f>IF(A676="","",IF(N675="","",SUM(N675,R675)))</f>
        <v/>
      </c>
      <c r="T675" s="196" t="str">
        <f ca="1">IF(A676="","",IF(N675="","",IF(INDIRECT("入力シート!O"&amp;(A677))="通常者",ROUNDDOWN(S675*10/1000,0),0)))</f>
        <v/>
      </c>
      <c r="U675" s="196" t="str">
        <f>IF(A676="","",IF(V675="","",IF(V675&gt;=1,"+",IF(V675=0," ","-"))))</f>
        <v/>
      </c>
      <c r="V675" s="199" t="str">
        <f>IF(A676="","",IF(AND(N677="",N675&gt;=1),T675,IF(N677="","",T675-T677)))</f>
        <v/>
      </c>
      <c r="W675" s="3">
        <v>1</v>
      </c>
      <c r="X675" s="12"/>
      <c r="Y675" s="3">
        <v>5</v>
      </c>
      <c r="Z675" s="8"/>
      <c r="AA675" s="8"/>
      <c r="AB675" s="8"/>
      <c r="AC675" s="3">
        <v>5</v>
      </c>
      <c r="AD675" s="107"/>
      <c r="AE675"/>
    </row>
    <row r="676" spans="1:31" s="1" customFormat="1" ht="12" customHeight="1" x14ac:dyDescent="0.15">
      <c r="A676" s="58" t="str">
        <f>A644</f>
        <v/>
      </c>
      <c r="B676" s="55"/>
      <c r="C676" s="229"/>
      <c r="D676" s="231"/>
      <c r="E676" s="210"/>
      <c r="F676" s="234"/>
      <c r="G676" s="207"/>
      <c r="H676" s="210"/>
      <c r="I676" s="213"/>
      <c r="J676" s="220"/>
      <c r="K676" s="223"/>
      <c r="L676" s="226"/>
      <c r="M676" s="223"/>
      <c r="N676" s="206"/>
      <c r="O676" s="207"/>
      <c r="P676" s="210"/>
      <c r="Q676" s="213"/>
      <c r="R676" s="216"/>
      <c r="S676" s="218"/>
      <c r="T676" s="197"/>
      <c r="U676" s="197"/>
      <c r="V676" s="200"/>
      <c r="W676" s="14">
        <v>2</v>
      </c>
      <c r="X676" s="13"/>
      <c r="Y676" s="13">
        <v>5</v>
      </c>
      <c r="Z676" s="13"/>
      <c r="AA676" s="13"/>
      <c r="AB676" s="13"/>
      <c r="AC676" s="15">
        <v>6</v>
      </c>
      <c r="AD676" s="9"/>
      <c r="AE676"/>
    </row>
    <row r="677" spans="1:31" s="1" customFormat="1" ht="12" customHeight="1" thickBot="1" x14ac:dyDescent="0.2">
      <c r="A677" s="58" t="str">
        <f>IF(A676="","",SUM(A675:A676))</f>
        <v/>
      </c>
      <c r="B677" s="55"/>
      <c r="C677" s="229"/>
      <c r="D677" s="231"/>
      <c r="E677" s="210"/>
      <c r="F677" s="234"/>
      <c r="G677" s="207"/>
      <c r="H677" s="210"/>
      <c r="I677" s="213"/>
      <c r="J677" s="220"/>
      <c r="K677" s="223"/>
      <c r="L677" s="226"/>
      <c r="M677" s="223"/>
      <c r="N677" s="197" t="str">
        <f ca="1">IF(A676="","",IF(INDIRECT("入力シート!P"&amp;(A677))="","",INDIRECT("入力シート!P"&amp;(A677))))</f>
        <v/>
      </c>
      <c r="O677" s="207"/>
      <c r="P677" s="210"/>
      <c r="Q677" s="213"/>
      <c r="R677" s="201" t="str">
        <f ca="1">IF(A676="","",IF(INDIRECT("入力シート!Q"&amp;(A677))="","",INDIRECT("入力シート!Q"&amp;(A677))))</f>
        <v/>
      </c>
      <c r="S677" s="305" t="str">
        <f>IF(A676="","",IF(N677="","",SUM(N677,R677)))</f>
        <v/>
      </c>
      <c r="T677" s="205" t="str">
        <f ca="1">IF(A676="","",IF(N677="","",IF(INDIRECT("入力シート!R"&amp;(A677))="通常者",ROUNDDOWN(S677*10/1000,0),0)))</f>
        <v/>
      </c>
      <c r="U677" s="197"/>
      <c r="V677" s="201"/>
      <c r="W677" s="14">
        <v>3</v>
      </c>
      <c r="X677" s="13"/>
      <c r="Y677" s="13">
        <v>5</v>
      </c>
      <c r="Z677" s="13"/>
      <c r="AA677" s="13"/>
      <c r="AB677" s="13"/>
      <c r="AC677" s="15">
        <v>7</v>
      </c>
      <c r="AD677" s="9"/>
      <c r="AE677"/>
    </row>
    <row r="678" spans="1:31" s="1" customFormat="1" ht="12" customHeight="1" x14ac:dyDescent="0.15">
      <c r="A678" s="58"/>
      <c r="B678" s="55"/>
      <c r="C678" s="230"/>
      <c r="D678" s="232"/>
      <c r="E678" s="211"/>
      <c r="F678" s="235"/>
      <c r="G678" s="208"/>
      <c r="H678" s="211"/>
      <c r="I678" s="214"/>
      <c r="J678" s="221"/>
      <c r="K678" s="224"/>
      <c r="L678" s="227"/>
      <c r="M678" s="224"/>
      <c r="N678" s="198"/>
      <c r="O678" s="208"/>
      <c r="P678" s="211"/>
      <c r="Q678" s="214"/>
      <c r="R678" s="202"/>
      <c r="S678" s="204"/>
      <c r="T678" s="198"/>
      <c r="U678" s="198"/>
      <c r="V678" s="202"/>
      <c r="W678" s="7">
        <v>4</v>
      </c>
      <c r="X678" s="10"/>
      <c r="Y678" s="6">
        <v>5</v>
      </c>
      <c r="Z678" s="106"/>
      <c r="AA678" s="106"/>
      <c r="AB678" s="106"/>
      <c r="AC678" s="6"/>
      <c r="AD678" s="108"/>
      <c r="AE678"/>
    </row>
    <row r="679" spans="1:31" s="1" customFormat="1" ht="12" customHeight="1" thickBot="1" x14ac:dyDescent="0.2">
      <c r="A679" s="58">
        <v>18</v>
      </c>
      <c r="B679" s="55"/>
      <c r="C679" s="228" t="s">
        <v>42</v>
      </c>
      <c r="D679" s="231" t="str">
        <f ca="1">IF(A680="","",IF(INDIRECT("入力シート!H"&amp;(A681))="","",IF(INDIRECT("入力シート!H"&amp;(A681))&lt;43586,4,5)))</f>
        <v/>
      </c>
      <c r="E679" s="209" t="str">
        <f ca="1">IF(A680="","",IF(INDIRECT("入力シート!H"&amp;(A681))="","",INDIRECT("入力シート!H"&amp;(A681))))</f>
        <v/>
      </c>
      <c r="F679" s="233" t="str">
        <f ca="1">IF(A680="","",IF(INDIRECT("入力シート!H"&amp;(A681))="","",INDIRECT("入力シート!H"&amp;(A681))))</f>
        <v/>
      </c>
      <c r="G679" s="207" t="str">
        <f ca="1">IF(A680="","",IF(INDIRECT("入力シート!I"&amp;(A681))="","",IF(INDIRECT("入力シート!I"&amp;(A681))&lt;43586,4,5)))</f>
        <v/>
      </c>
      <c r="H679" s="209" t="str">
        <f ca="1">IF(A680="","",IF(INDIRECT("入力シート!I"&amp;(A681))="","",INDIRECT("入力シート!I"&amp;(A681))))</f>
        <v/>
      </c>
      <c r="I679" s="212" t="str">
        <f ca="1">IF(A680="","",IF(INDIRECT("入力シート!I"&amp;(A681))="","",INDIRECT("入力シート!I"&amp;(A681))))</f>
        <v/>
      </c>
      <c r="J679" s="219" t="str">
        <f ca="1">IF(A680="","",IF(INDIRECT("入力シート!I"&amp;(A681))="","",INDIRECT("入力シート!I"&amp;(A681))))</f>
        <v/>
      </c>
      <c r="K679" s="222" t="str">
        <f t="shared" ref="K679" ca="1" si="118">IF(A680="","",IF(INDIRECT("入力シート!J"&amp;(A681))="","",INDIRECT("入力シート!J"&amp;(A681))))</f>
        <v/>
      </c>
      <c r="L679" s="225" t="str">
        <f ca="1">IF(A680="","",
IFERROR(IF(INDIRECT("入力シート!K"&amp;(A681))="","",
IF(INDIRECT("入力シート!K"&amp;(A681))&gt;159,"G",
IF(INDIRECT("入力シート!K"&amp;(A681))&gt;149,"F",
IF(INDIRECT("入力シート!K"&amp;(A681))&gt;139,"E",
IF(INDIRECT("入力シート!K"&amp;(A681))&gt;129,"D",
IF(INDIRECT("入力シート!K"&amp;(A681))&gt;119,"C",
IF(INDIRECT("入力シート!K"&amp;(A681))&gt;109,"B",
IF(INDIRECT("入力シート!K"&amp;(A681))&gt;99,"A",
"")))))))),""))</f>
        <v/>
      </c>
      <c r="M679" s="222" t="str">
        <f ca="1">IF(A680="","",
IFERROR(IF(INDIRECT("入力シート!K"&amp;(A681))="","",
IF(INDIRECT("入力シート!K"&amp;(A681))&gt;99,MOD(INDIRECT("入力シート!K"&amp;(A681)),10),INDIRECT("入力シート!K"&amp;(A681)))),""))</f>
        <v/>
      </c>
      <c r="N679" s="196" t="str">
        <f ca="1">IF(A680="","",IF(INDIRECT("入力シート!L"&amp;(A681))="","",INDIRECT("入力シート!L"&amp;(A681))))</f>
        <v/>
      </c>
      <c r="O679" s="207" t="str">
        <f ca="1">IF(A680="","",IF(INDIRECT("入力シート!M"&amp;(A681))="","",IF(INDIRECT("入力シート!M"&amp;(A681))&lt;43586,4,5)))</f>
        <v/>
      </c>
      <c r="P679" s="209" t="str">
        <f ca="1">IF(A680="","",IF(INDIRECT("入力シート!M"&amp;(A681))="","",INDIRECT("入力シート!M"&amp;(A681))))</f>
        <v/>
      </c>
      <c r="Q679" s="212" t="str">
        <f ca="1">IF(A680="","",IF(INDIRECT("入力シート!M"&amp;(A681))="","",INDIRECT("入力シート!M"&amp;(A681))))</f>
        <v/>
      </c>
      <c r="R679" s="215" t="str">
        <f ca="1">IF(A680="","",IF(INDIRECT("入力シート!N"&amp;(A681))="","",INDIRECT("入力シート!N"&amp;(A681))))</f>
        <v/>
      </c>
      <c r="S679" s="217" t="str">
        <f>IF(A680="","",IF(N679="","",SUM(N679,R679)))</f>
        <v/>
      </c>
      <c r="T679" s="196" t="str">
        <f ca="1">IF(A680="","",IF(N679="","",IF(INDIRECT("入力シート!O"&amp;(A681))="通常者",ROUNDDOWN(S679*10/1000,0),0)))</f>
        <v/>
      </c>
      <c r="U679" s="196" t="str">
        <f>IF(A680="","",IF(V679="","",IF(V679&gt;=1,"+",IF(V679=0," ","-"))))</f>
        <v/>
      </c>
      <c r="V679" s="199" t="str">
        <f>IF(A680="","",IF(AND(N681="",N679&gt;=1),T679,IF(N681="","",T679-T681)))</f>
        <v/>
      </c>
      <c r="W679" s="3">
        <v>1</v>
      </c>
      <c r="X679" s="12"/>
      <c r="Y679" s="3">
        <v>5</v>
      </c>
      <c r="Z679" s="8"/>
      <c r="AA679" s="8"/>
      <c r="AB679" s="8"/>
      <c r="AC679" s="3">
        <v>5</v>
      </c>
      <c r="AD679" s="107"/>
      <c r="AE679"/>
    </row>
    <row r="680" spans="1:31" s="1" customFormat="1" ht="12" customHeight="1" x14ac:dyDescent="0.15">
      <c r="A680" s="58" t="str">
        <f>A644</f>
        <v/>
      </c>
      <c r="B680" s="55"/>
      <c r="C680" s="229"/>
      <c r="D680" s="231"/>
      <c r="E680" s="210"/>
      <c r="F680" s="234"/>
      <c r="G680" s="207"/>
      <c r="H680" s="210"/>
      <c r="I680" s="213"/>
      <c r="J680" s="220"/>
      <c r="K680" s="223"/>
      <c r="L680" s="226"/>
      <c r="M680" s="223"/>
      <c r="N680" s="206"/>
      <c r="O680" s="207"/>
      <c r="P680" s="210"/>
      <c r="Q680" s="213"/>
      <c r="R680" s="216"/>
      <c r="S680" s="218"/>
      <c r="T680" s="197"/>
      <c r="U680" s="197"/>
      <c r="V680" s="200"/>
      <c r="W680" s="14">
        <v>2</v>
      </c>
      <c r="X680" s="13"/>
      <c r="Y680" s="13">
        <v>5</v>
      </c>
      <c r="Z680" s="13"/>
      <c r="AA680" s="13"/>
      <c r="AB680" s="13"/>
      <c r="AC680" s="15">
        <v>6</v>
      </c>
      <c r="AD680" s="9"/>
      <c r="AE680"/>
    </row>
    <row r="681" spans="1:31" s="1" customFormat="1" ht="12" customHeight="1" thickBot="1" x14ac:dyDescent="0.2">
      <c r="A681" s="58" t="str">
        <f>IF(A680="","",SUM(A679:A680))</f>
        <v/>
      </c>
      <c r="B681" s="55"/>
      <c r="C681" s="229"/>
      <c r="D681" s="231"/>
      <c r="E681" s="210"/>
      <c r="F681" s="234"/>
      <c r="G681" s="207"/>
      <c r="H681" s="210"/>
      <c r="I681" s="213"/>
      <c r="J681" s="220"/>
      <c r="K681" s="223"/>
      <c r="L681" s="226"/>
      <c r="M681" s="223"/>
      <c r="N681" s="197" t="str">
        <f ca="1">IF(A680="","",IF(INDIRECT("入力シート!P"&amp;(A681))="","",INDIRECT("入力シート!P"&amp;(A681))))</f>
        <v/>
      </c>
      <c r="O681" s="207"/>
      <c r="P681" s="210"/>
      <c r="Q681" s="213"/>
      <c r="R681" s="201" t="str">
        <f ca="1">IF(A680="","",IF(INDIRECT("入力シート!Q"&amp;(A681))="","",INDIRECT("入力シート!Q"&amp;(A681))))</f>
        <v/>
      </c>
      <c r="S681" s="305" t="str">
        <f>IF(A680="","",IF(N681="","",SUM(N681,R681)))</f>
        <v/>
      </c>
      <c r="T681" s="205" t="str">
        <f ca="1">IF(A680="","",IF(N681="","",IF(INDIRECT("入力シート!R"&amp;(A681))="通常者",ROUNDDOWN(S681*10/1000,0),0)))</f>
        <v/>
      </c>
      <c r="U681" s="197"/>
      <c r="V681" s="201"/>
      <c r="W681" s="14">
        <v>3</v>
      </c>
      <c r="X681" s="13"/>
      <c r="Y681" s="13">
        <v>5</v>
      </c>
      <c r="Z681" s="13"/>
      <c r="AA681" s="13"/>
      <c r="AB681" s="13"/>
      <c r="AC681" s="15">
        <v>7</v>
      </c>
      <c r="AD681" s="9"/>
      <c r="AE681"/>
    </row>
    <row r="682" spans="1:31" s="1" customFormat="1" ht="12" customHeight="1" x14ac:dyDescent="0.15">
      <c r="A682" s="58"/>
      <c r="B682" s="55"/>
      <c r="C682" s="230"/>
      <c r="D682" s="232"/>
      <c r="E682" s="211"/>
      <c r="F682" s="235"/>
      <c r="G682" s="208"/>
      <c r="H682" s="211"/>
      <c r="I682" s="214"/>
      <c r="J682" s="221"/>
      <c r="K682" s="224"/>
      <c r="L682" s="227"/>
      <c r="M682" s="224"/>
      <c r="N682" s="198"/>
      <c r="O682" s="208"/>
      <c r="P682" s="211"/>
      <c r="Q682" s="214"/>
      <c r="R682" s="202"/>
      <c r="S682" s="204"/>
      <c r="T682" s="198"/>
      <c r="U682" s="198"/>
      <c r="V682" s="202"/>
      <c r="W682" s="7">
        <v>4</v>
      </c>
      <c r="X682" s="10"/>
      <c r="Y682" s="6">
        <v>5</v>
      </c>
      <c r="Z682" s="106"/>
      <c r="AA682" s="106"/>
      <c r="AB682" s="106"/>
      <c r="AC682" s="6"/>
      <c r="AD682" s="108"/>
      <c r="AE682"/>
    </row>
    <row r="683" spans="1:31" s="1" customFormat="1" ht="12" customHeight="1" thickBot="1" x14ac:dyDescent="0.2">
      <c r="A683" s="58">
        <v>19</v>
      </c>
      <c r="B683" s="55"/>
      <c r="C683" s="228" t="s">
        <v>43</v>
      </c>
      <c r="D683" s="231" t="str">
        <f ca="1">IF(A684="","",IF(INDIRECT("入力シート!H"&amp;(A685))="","",IF(INDIRECT("入力シート!H"&amp;(A685))&lt;43586,4,5)))</f>
        <v/>
      </c>
      <c r="E683" s="209" t="str">
        <f ca="1">IF(A684="","",IF(INDIRECT("入力シート!H"&amp;(A685))="","",INDIRECT("入力シート!H"&amp;(A685))))</f>
        <v/>
      </c>
      <c r="F683" s="233" t="str">
        <f ca="1">IF(A684="","",IF(INDIRECT("入力シート!H"&amp;(A685))="","",INDIRECT("入力シート!H"&amp;(A685))))</f>
        <v/>
      </c>
      <c r="G683" s="207" t="str">
        <f ca="1">IF(A684="","",IF(INDIRECT("入力シート!I"&amp;(A685))="","",IF(INDIRECT("入力シート!I"&amp;(A685))&lt;43586,4,5)))</f>
        <v/>
      </c>
      <c r="H683" s="209" t="str">
        <f ca="1">IF(A684="","",IF(INDIRECT("入力シート!I"&amp;(A685))="","",INDIRECT("入力シート!I"&amp;(A685))))</f>
        <v/>
      </c>
      <c r="I683" s="212" t="str">
        <f ca="1">IF(A684="","",IF(INDIRECT("入力シート!I"&amp;(A685))="","",INDIRECT("入力シート!I"&amp;(A685))))</f>
        <v/>
      </c>
      <c r="J683" s="219" t="str">
        <f ca="1">IF(A684="","",IF(INDIRECT("入力シート!I"&amp;(A685))="","",INDIRECT("入力シート!I"&amp;(A685))))</f>
        <v/>
      </c>
      <c r="K683" s="222" t="str">
        <f t="shared" ref="K683" ca="1" si="119">IF(A684="","",IF(INDIRECT("入力シート!J"&amp;(A685))="","",INDIRECT("入力シート!J"&amp;(A685))))</f>
        <v/>
      </c>
      <c r="L683" s="225" t="str">
        <f ca="1">IF(A684="","",
IFERROR(IF(INDIRECT("入力シート!K"&amp;(A685))="","",
IF(INDIRECT("入力シート!K"&amp;(A685))&gt;159,"G",
IF(INDIRECT("入力シート!K"&amp;(A685))&gt;149,"F",
IF(INDIRECT("入力シート!K"&amp;(A685))&gt;139,"E",
IF(INDIRECT("入力シート!K"&amp;(A685))&gt;129,"D",
IF(INDIRECT("入力シート!K"&amp;(A685))&gt;119,"C",
IF(INDIRECT("入力シート!K"&amp;(A685))&gt;109,"B",
IF(INDIRECT("入力シート!K"&amp;(A685))&gt;99,"A",
"")))))))),""))</f>
        <v/>
      </c>
      <c r="M683" s="222" t="str">
        <f ca="1">IF(A684="","",
IFERROR(IF(INDIRECT("入力シート!K"&amp;(A685))="","",
IF(INDIRECT("入力シート!K"&amp;(A685))&gt;99,MOD(INDIRECT("入力シート!K"&amp;(A685)),10),INDIRECT("入力シート!K"&amp;(A685)))),""))</f>
        <v/>
      </c>
      <c r="N683" s="196" t="str">
        <f ca="1">IF(A684="","",IF(INDIRECT("入力シート!L"&amp;(A685))="","",INDIRECT("入力シート!L"&amp;(A685))))</f>
        <v/>
      </c>
      <c r="O683" s="207" t="str">
        <f ca="1">IF(A684="","",IF(INDIRECT("入力シート!M"&amp;(A685))="","",IF(INDIRECT("入力シート!M"&amp;(A685))&lt;43586,4,5)))</f>
        <v/>
      </c>
      <c r="P683" s="209" t="str">
        <f ca="1">IF(A684="","",IF(INDIRECT("入力シート!M"&amp;(A685))="","",INDIRECT("入力シート!M"&amp;(A685))))</f>
        <v/>
      </c>
      <c r="Q683" s="212" t="str">
        <f ca="1">IF(A684="","",IF(INDIRECT("入力シート!M"&amp;(A685))="","",INDIRECT("入力シート!M"&amp;(A685))))</f>
        <v/>
      </c>
      <c r="R683" s="215" t="str">
        <f ca="1">IF(A684="","",IF(INDIRECT("入力シート!N"&amp;(A685))="","",INDIRECT("入力シート!N"&amp;(A685))))</f>
        <v/>
      </c>
      <c r="S683" s="217" t="str">
        <f>IF(A684="","",IF(N683="","",SUM(N683,R683)))</f>
        <v/>
      </c>
      <c r="T683" s="196" t="str">
        <f ca="1">IF(A684="","",IF(N683="","",IF(INDIRECT("入力シート!O"&amp;(A685))="通常者",ROUNDDOWN(S683*10/1000,0),0)))</f>
        <v/>
      </c>
      <c r="U683" s="196" t="str">
        <f>IF(A684="","",IF(V683="","",IF(V683&gt;=1,"+",IF(V683=0," ","-"))))</f>
        <v/>
      </c>
      <c r="V683" s="199" t="str">
        <f>IF(A684="","",IF(AND(N685="",N683&gt;=1),T683,IF(N685="","",T683-T685)))</f>
        <v/>
      </c>
      <c r="W683" s="3">
        <v>1</v>
      </c>
      <c r="X683" s="12"/>
      <c r="Y683" s="3">
        <v>5</v>
      </c>
      <c r="Z683" s="8"/>
      <c r="AA683" s="8"/>
      <c r="AB683" s="8"/>
      <c r="AC683" s="3">
        <v>5</v>
      </c>
      <c r="AD683" s="107"/>
      <c r="AE683"/>
    </row>
    <row r="684" spans="1:31" s="1" customFormat="1" ht="12" customHeight="1" x14ac:dyDescent="0.15">
      <c r="A684" s="58" t="str">
        <f>A644</f>
        <v/>
      </c>
      <c r="B684" s="55"/>
      <c r="C684" s="229"/>
      <c r="D684" s="231"/>
      <c r="E684" s="210"/>
      <c r="F684" s="234"/>
      <c r="G684" s="207"/>
      <c r="H684" s="210"/>
      <c r="I684" s="213"/>
      <c r="J684" s="220"/>
      <c r="K684" s="223"/>
      <c r="L684" s="226"/>
      <c r="M684" s="223"/>
      <c r="N684" s="206"/>
      <c r="O684" s="207"/>
      <c r="P684" s="210"/>
      <c r="Q684" s="213"/>
      <c r="R684" s="216"/>
      <c r="S684" s="218"/>
      <c r="T684" s="197"/>
      <c r="U684" s="197"/>
      <c r="V684" s="200"/>
      <c r="W684" s="14">
        <v>2</v>
      </c>
      <c r="X684" s="13"/>
      <c r="Y684" s="13">
        <v>5</v>
      </c>
      <c r="Z684" s="13"/>
      <c r="AA684" s="13"/>
      <c r="AB684" s="13"/>
      <c r="AC684" s="15">
        <v>6</v>
      </c>
      <c r="AD684" s="9"/>
      <c r="AE684"/>
    </row>
    <row r="685" spans="1:31" s="1" customFormat="1" ht="12" customHeight="1" thickBot="1" x14ac:dyDescent="0.2">
      <c r="A685" s="58" t="str">
        <f>IF(A684="","",SUM(A683:A684))</f>
        <v/>
      </c>
      <c r="B685" s="55"/>
      <c r="C685" s="229"/>
      <c r="D685" s="231"/>
      <c r="E685" s="210"/>
      <c r="F685" s="234"/>
      <c r="G685" s="207"/>
      <c r="H685" s="210"/>
      <c r="I685" s="213"/>
      <c r="J685" s="220"/>
      <c r="K685" s="223"/>
      <c r="L685" s="226"/>
      <c r="M685" s="223"/>
      <c r="N685" s="197" t="str">
        <f ca="1">IF(A684="","",IF(INDIRECT("入力シート!P"&amp;(A685))="","",INDIRECT("入力シート!P"&amp;(A685))))</f>
        <v/>
      </c>
      <c r="O685" s="207"/>
      <c r="P685" s="210"/>
      <c r="Q685" s="213"/>
      <c r="R685" s="201" t="str">
        <f ca="1">IF(A684="","",IF(INDIRECT("入力シート!Q"&amp;(A685))="","",INDIRECT("入力シート!Q"&amp;(A685))))</f>
        <v/>
      </c>
      <c r="S685" s="305" t="str">
        <f>IF(A684="","",IF(N685="","",SUM(N685,R685)))</f>
        <v/>
      </c>
      <c r="T685" s="205" t="str">
        <f ca="1">IF(A684="","",IF(N685="","",IF(INDIRECT("入力シート!R"&amp;(A685))="通常者",ROUNDDOWN(S685*10/1000,0),0)))</f>
        <v/>
      </c>
      <c r="U685" s="197"/>
      <c r="V685" s="201"/>
      <c r="W685" s="14">
        <v>3</v>
      </c>
      <c r="X685" s="13"/>
      <c r="Y685" s="13">
        <v>5</v>
      </c>
      <c r="Z685" s="13"/>
      <c r="AA685" s="13"/>
      <c r="AB685" s="13"/>
      <c r="AC685" s="15">
        <v>7</v>
      </c>
      <c r="AD685" s="9"/>
      <c r="AE685"/>
    </row>
    <row r="686" spans="1:31" s="1" customFormat="1" ht="12" customHeight="1" x14ac:dyDescent="0.15">
      <c r="A686" s="58"/>
      <c r="B686" s="55"/>
      <c r="C686" s="230"/>
      <c r="D686" s="232"/>
      <c r="E686" s="211"/>
      <c r="F686" s="235"/>
      <c r="G686" s="208"/>
      <c r="H686" s="211"/>
      <c r="I686" s="214"/>
      <c r="J686" s="221"/>
      <c r="K686" s="224"/>
      <c r="L686" s="227"/>
      <c r="M686" s="224"/>
      <c r="N686" s="198"/>
      <c r="O686" s="208"/>
      <c r="P686" s="211"/>
      <c r="Q686" s="214"/>
      <c r="R686" s="202"/>
      <c r="S686" s="204"/>
      <c r="T686" s="198"/>
      <c r="U686" s="198"/>
      <c r="V686" s="202"/>
      <c r="W686" s="7">
        <v>4</v>
      </c>
      <c r="X686" s="10"/>
      <c r="Y686" s="6">
        <v>5</v>
      </c>
      <c r="Z686" s="106"/>
      <c r="AA686" s="106"/>
      <c r="AB686" s="106"/>
      <c r="AC686" s="6"/>
      <c r="AD686" s="108"/>
      <c r="AE686"/>
    </row>
    <row r="687" spans="1:31" s="1" customFormat="1" ht="12" customHeight="1" thickBot="1" x14ac:dyDescent="0.2">
      <c r="A687" s="58">
        <v>20</v>
      </c>
      <c r="B687" s="55"/>
      <c r="C687" s="228" t="s">
        <v>44</v>
      </c>
      <c r="D687" s="231" t="str">
        <f ca="1">IF(A688="","",IF(INDIRECT("入力シート!H"&amp;(A689))="","",IF(INDIRECT("入力シート!H"&amp;(A689))&lt;43586,4,5)))</f>
        <v/>
      </c>
      <c r="E687" s="209" t="str">
        <f ca="1">IF(A688="","",IF(INDIRECT("入力シート!H"&amp;(A689))="","",INDIRECT("入力シート!H"&amp;(A689))))</f>
        <v/>
      </c>
      <c r="F687" s="233" t="str">
        <f ca="1">IF(A688="","",IF(INDIRECT("入力シート!H"&amp;(A689))="","",INDIRECT("入力シート!H"&amp;(A689))))</f>
        <v/>
      </c>
      <c r="G687" s="207" t="str">
        <f ca="1">IF(A688="","",IF(INDIRECT("入力シート!I"&amp;(A689))="","",IF(INDIRECT("入力シート!I"&amp;(A689))&lt;43586,4,5)))</f>
        <v/>
      </c>
      <c r="H687" s="209" t="str">
        <f ca="1">IF(A688="","",IF(INDIRECT("入力シート!I"&amp;(A689))="","",INDIRECT("入力シート!I"&amp;(A689))))</f>
        <v/>
      </c>
      <c r="I687" s="212" t="str">
        <f ca="1">IF(A688="","",IF(INDIRECT("入力シート!I"&amp;(A689))="","",INDIRECT("入力シート!I"&amp;(A689))))</f>
        <v/>
      </c>
      <c r="J687" s="219" t="str">
        <f ca="1">IF(A688="","",IF(INDIRECT("入力シート!I"&amp;(A689))="","",INDIRECT("入力シート!I"&amp;(A689))))</f>
        <v/>
      </c>
      <c r="K687" s="222" t="str">
        <f t="shared" ref="K687" ca="1" si="120">IF(A688="","",IF(INDIRECT("入力シート!J"&amp;(A689))="","",INDIRECT("入力シート!J"&amp;(A689))))</f>
        <v/>
      </c>
      <c r="L687" s="225" t="str">
        <f ca="1">IF(A688="","",
IFERROR(IF(INDIRECT("入力シート!K"&amp;(A689))="","",
IF(INDIRECT("入力シート!K"&amp;(A689))&gt;159,"G",
IF(INDIRECT("入力シート!K"&amp;(A689))&gt;149,"F",
IF(INDIRECT("入力シート!K"&amp;(A689))&gt;139,"E",
IF(INDIRECT("入力シート!K"&amp;(A689))&gt;129,"D",
IF(INDIRECT("入力シート!K"&amp;(A689))&gt;119,"C",
IF(INDIRECT("入力シート!K"&amp;(A689))&gt;109,"B",
IF(INDIRECT("入力シート!K"&amp;(A689))&gt;99,"A",
"")))))))),""))</f>
        <v/>
      </c>
      <c r="M687" s="222" t="str">
        <f ca="1">IF(A688="","",
IFERROR(IF(INDIRECT("入力シート!K"&amp;(A689))="","",
IF(INDIRECT("入力シート!K"&amp;(A689))&gt;99,MOD(INDIRECT("入力シート!K"&amp;(A689)),10),INDIRECT("入力シート!K"&amp;(A689)))),""))</f>
        <v/>
      </c>
      <c r="N687" s="196" t="str">
        <f ca="1">IF(A688="","",IF(INDIRECT("入力シート!L"&amp;(A689))="","",INDIRECT("入力シート!L"&amp;(A689))))</f>
        <v/>
      </c>
      <c r="O687" s="207" t="str">
        <f ca="1">IF(A688="","",IF(INDIRECT("入力シート!M"&amp;(A689))="","",IF(INDIRECT("入力シート!M"&amp;(A689))&lt;43586,4,5)))</f>
        <v/>
      </c>
      <c r="P687" s="209" t="str">
        <f ca="1">IF(A688="","",IF(INDIRECT("入力シート!M"&amp;(A689))="","",INDIRECT("入力シート!M"&amp;(A689))))</f>
        <v/>
      </c>
      <c r="Q687" s="212" t="str">
        <f ca="1">IF(A688="","",IF(INDIRECT("入力シート!M"&amp;(A689))="","",INDIRECT("入力シート!M"&amp;(A689))))</f>
        <v/>
      </c>
      <c r="R687" s="215" t="str">
        <f ca="1">IF(A688="","",IF(INDIRECT("入力シート!N"&amp;(A689))="","",INDIRECT("入力シート!N"&amp;(A689))))</f>
        <v/>
      </c>
      <c r="S687" s="217" t="str">
        <f>IF(A688="","",IF(N687="","",SUM(N687,R687)))</f>
        <v/>
      </c>
      <c r="T687" s="196" t="str">
        <f ca="1">IF(A688="","",IF(N687="","",IF(INDIRECT("入力シート!O"&amp;(A689))="通常者",ROUNDDOWN(S687*10/1000,0),0)))</f>
        <v/>
      </c>
      <c r="U687" s="196" t="str">
        <f>IF(A688="","",IF(V687="","",IF(V687&gt;=1,"+",IF(V687=0," ","-"))))</f>
        <v/>
      </c>
      <c r="V687" s="199" t="str">
        <f>IF(A688="","",IF(AND(N689="",N687&gt;=1),T687,IF(N689="","",T687-T689)))</f>
        <v/>
      </c>
      <c r="W687" s="3">
        <v>1</v>
      </c>
      <c r="X687" s="12"/>
      <c r="Y687" s="3">
        <v>5</v>
      </c>
      <c r="Z687" s="8"/>
      <c r="AA687" s="8"/>
      <c r="AB687" s="8"/>
      <c r="AC687" s="3">
        <v>5</v>
      </c>
      <c r="AD687" s="107"/>
      <c r="AE687"/>
    </row>
    <row r="688" spans="1:31" s="1" customFormat="1" ht="12" customHeight="1" x14ac:dyDescent="0.15">
      <c r="A688" s="58" t="str">
        <f>A644</f>
        <v/>
      </c>
      <c r="B688" s="55"/>
      <c r="C688" s="229"/>
      <c r="D688" s="231"/>
      <c r="E688" s="210"/>
      <c r="F688" s="234"/>
      <c r="G688" s="207"/>
      <c r="H688" s="210"/>
      <c r="I688" s="213"/>
      <c r="J688" s="220"/>
      <c r="K688" s="223"/>
      <c r="L688" s="226"/>
      <c r="M688" s="223"/>
      <c r="N688" s="206"/>
      <c r="O688" s="207"/>
      <c r="P688" s="210"/>
      <c r="Q688" s="213"/>
      <c r="R688" s="216"/>
      <c r="S688" s="218"/>
      <c r="T688" s="197"/>
      <c r="U688" s="197"/>
      <c r="V688" s="200"/>
      <c r="W688" s="14">
        <v>2</v>
      </c>
      <c r="X688" s="13"/>
      <c r="Y688" s="13">
        <v>5</v>
      </c>
      <c r="Z688" s="13"/>
      <c r="AA688" s="13"/>
      <c r="AB688" s="13"/>
      <c r="AC688" s="15">
        <v>6</v>
      </c>
      <c r="AD688" s="9"/>
      <c r="AE688"/>
    </row>
    <row r="689" spans="1:31" s="1" customFormat="1" ht="12" customHeight="1" thickBot="1" x14ac:dyDescent="0.2">
      <c r="A689" s="58" t="str">
        <f>IF(A688="","",SUM(A687:A688))</f>
        <v/>
      </c>
      <c r="B689" s="55"/>
      <c r="C689" s="229"/>
      <c r="D689" s="231"/>
      <c r="E689" s="210"/>
      <c r="F689" s="234"/>
      <c r="G689" s="207"/>
      <c r="H689" s="210"/>
      <c r="I689" s="213"/>
      <c r="J689" s="220"/>
      <c r="K689" s="223"/>
      <c r="L689" s="226"/>
      <c r="M689" s="223"/>
      <c r="N689" s="197" t="str">
        <f ca="1">IF(A688="","",IF(INDIRECT("入力シート!P"&amp;(A689))="","",INDIRECT("入力シート!P"&amp;(A689))))</f>
        <v/>
      </c>
      <c r="O689" s="207"/>
      <c r="P689" s="210"/>
      <c r="Q689" s="213"/>
      <c r="R689" s="201" t="str">
        <f ca="1">IF(A688="","",IF(INDIRECT("入力シート!Q"&amp;(A689))="","",INDIRECT("入力シート!Q"&amp;(A689))))</f>
        <v/>
      </c>
      <c r="S689" s="305" t="str">
        <f>IF(A688="","",IF(N689="","",SUM(N689,R689)))</f>
        <v/>
      </c>
      <c r="T689" s="205" t="str">
        <f ca="1">IF(A688="","",IF(N689="","",IF(INDIRECT("入力シート!R"&amp;(A689))="通常者",ROUNDDOWN(S689*10/1000,0),0)))</f>
        <v/>
      </c>
      <c r="U689" s="197"/>
      <c r="V689" s="201"/>
      <c r="W689" s="14">
        <v>3</v>
      </c>
      <c r="X689" s="13"/>
      <c r="Y689" s="13">
        <v>5</v>
      </c>
      <c r="Z689" s="13"/>
      <c r="AA689" s="13"/>
      <c r="AB689" s="13"/>
      <c r="AC689" s="15">
        <v>7</v>
      </c>
      <c r="AD689" s="9"/>
      <c r="AE689"/>
    </row>
    <row r="690" spans="1:31" s="1" customFormat="1" ht="12" customHeight="1" x14ac:dyDescent="0.15">
      <c r="A690" s="58"/>
      <c r="B690" s="55"/>
      <c r="C690" s="230"/>
      <c r="D690" s="232"/>
      <c r="E690" s="211"/>
      <c r="F690" s="235"/>
      <c r="G690" s="208"/>
      <c r="H690" s="211"/>
      <c r="I690" s="214"/>
      <c r="J690" s="221"/>
      <c r="K690" s="224"/>
      <c r="L690" s="227"/>
      <c r="M690" s="224"/>
      <c r="N690" s="198"/>
      <c r="O690" s="208"/>
      <c r="P690" s="211"/>
      <c r="Q690" s="214"/>
      <c r="R690" s="202"/>
      <c r="S690" s="204"/>
      <c r="T690" s="198"/>
      <c r="U690" s="198"/>
      <c r="V690" s="202"/>
      <c r="W690" s="7">
        <v>4</v>
      </c>
      <c r="X690" s="10"/>
      <c r="Y690" s="6">
        <v>5</v>
      </c>
      <c r="Z690" s="106"/>
      <c r="AA690" s="106"/>
      <c r="AB690" s="106"/>
      <c r="AC690" s="6"/>
      <c r="AD690" s="108"/>
      <c r="AE690"/>
    </row>
    <row r="691" spans="1:31" s="18" customFormat="1" ht="20.100000000000001" customHeight="1" thickBot="1" x14ac:dyDescent="0.2">
      <c r="A691" s="59"/>
      <c r="B691" s="55"/>
      <c r="C691" s="22"/>
      <c r="D691" s="23"/>
      <c r="E691" s="103"/>
      <c r="F691" s="24"/>
      <c r="G691" s="23"/>
      <c r="H691" s="103"/>
      <c r="I691" s="24"/>
      <c r="J691" s="24"/>
      <c r="K691" s="103"/>
      <c r="L691" s="103"/>
      <c r="M691" s="103"/>
      <c r="N691" s="103"/>
      <c r="O691" s="23"/>
      <c r="P691" s="24"/>
      <c r="Q691" s="24"/>
      <c r="R691" s="103"/>
      <c r="S691" s="103"/>
      <c r="T691" s="103"/>
      <c r="U691" s="103"/>
      <c r="V691" s="103"/>
      <c r="W691" s="104"/>
      <c r="X691" s="104"/>
      <c r="Y691" s="104"/>
      <c r="Z691" s="104"/>
      <c r="AA691" s="104"/>
      <c r="AB691" s="104"/>
      <c r="AC691" s="104"/>
      <c r="AD691" s="104"/>
      <c r="AE691" s="17"/>
    </row>
    <row r="692" spans="1:31" s="1" customFormat="1" ht="30" customHeight="1" thickBot="1" x14ac:dyDescent="0.2">
      <c r="A692" s="56"/>
      <c r="B692" s="55"/>
      <c r="C692" s="22"/>
      <c r="D692" s="20"/>
      <c r="E692" s="4"/>
      <c r="F692" s="5"/>
      <c r="G692" s="20"/>
      <c r="H692" s="4"/>
      <c r="I692" s="5"/>
      <c r="J692" s="5"/>
      <c r="K692" s="4"/>
      <c r="L692" s="4"/>
      <c r="M692" s="4"/>
      <c r="N692" s="103"/>
      <c r="O692" s="23"/>
      <c r="P692" s="24"/>
      <c r="Q692" s="24"/>
      <c r="R692" s="103"/>
      <c r="S692" s="2"/>
      <c r="T692" s="2"/>
      <c r="U692" s="189" t="s">
        <v>66</v>
      </c>
      <c r="V692" s="190"/>
      <c r="W692" s="104"/>
      <c r="X692" s="104"/>
      <c r="Y692" s="104"/>
      <c r="Z692" s="36"/>
      <c r="AA692" s="36"/>
      <c r="AB692" s="36"/>
      <c r="AC692" s="36"/>
      <c r="AD692" s="36"/>
      <c r="AE692" s="21"/>
    </row>
    <row r="693" spans="1:31" s="18" customFormat="1" ht="30" customHeight="1" x14ac:dyDescent="0.15">
      <c r="A693" s="59"/>
      <c r="B693" s="55"/>
      <c r="C693" s="22"/>
      <c r="D693" s="23"/>
      <c r="E693" s="103"/>
      <c r="F693" s="24"/>
      <c r="G693" s="23"/>
      <c r="H693" s="103"/>
      <c r="I693" s="24"/>
      <c r="J693" s="24"/>
      <c r="K693" s="103"/>
      <c r="L693" s="103"/>
      <c r="M693" s="103"/>
      <c r="N693" s="191"/>
      <c r="O693" s="191"/>
      <c r="P693" s="191"/>
      <c r="Q693" s="191"/>
      <c r="R693" s="191"/>
      <c r="S693" s="25"/>
      <c r="T693" s="25"/>
      <c r="U693" s="192" t="str">
        <f>IF(A644="","",SUM(V643,V647,V651,V655,V659,V663,V667,V671,V675,V679,V683,V687))</f>
        <v/>
      </c>
      <c r="V693" s="193"/>
      <c r="W693" s="104"/>
      <c r="X693" s="104"/>
      <c r="Y693" s="104"/>
      <c r="Z693" s="25"/>
      <c r="AA693" s="37"/>
      <c r="AB693" s="37"/>
      <c r="AC693" s="37"/>
      <c r="AD693" s="37"/>
      <c r="AE693" s="21"/>
    </row>
    <row r="694" spans="1:31" s="18" customFormat="1" ht="30" customHeight="1" thickBot="1" x14ac:dyDescent="0.2">
      <c r="A694" s="59"/>
      <c r="B694" s="55"/>
      <c r="C694" s="22"/>
      <c r="D694" s="23"/>
      <c r="E694" s="103"/>
      <c r="F694" s="24"/>
      <c r="G694" s="23"/>
      <c r="H694" s="103"/>
      <c r="I694" s="24"/>
      <c r="J694" s="24"/>
      <c r="K694" s="103"/>
      <c r="L694" s="103"/>
      <c r="M694" s="103"/>
      <c r="N694" s="191"/>
      <c r="O694" s="191"/>
      <c r="P694" s="191"/>
      <c r="Q694" s="191"/>
      <c r="R694" s="191"/>
      <c r="S694" s="25"/>
      <c r="T694" s="25"/>
      <c r="U694" s="194"/>
      <c r="V694" s="195"/>
      <c r="W694" s="104"/>
      <c r="X694" s="104"/>
      <c r="Y694" s="104"/>
      <c r="Z694" s="37"/>
      <c r="AA694" s="37"/>
      <c r="AB694" s="37"/>
      <c r="AC694" s="37"/>
      <c r="AD694" s="37"/>
      <c r="AE694" s="21"/>
    </row>
    <row r="695" spans="1:31" ht="20.100000000000001" customHeight="1" x14ac:dyDescent="0.15">
      <c r="A695" s="57">
        <f>A632+1</f>
        <v>12</v>
      </c>
      <c r="B695" s="55"/>
      <c r="C695" s="298" t="s">
        <v>65</v>
      </c>
      <c r="D695" s="298"/>
      <c r="E695" s="298"/>
      <c r="F695" s="298"/>
      <c r="G695" s="298"/>
      <c r="H695" s="298"/>
      <c r="I695" s="298"/>
      <c r="J695" s="298"/>
      <c r="K695" s="298"/>
      <c r="L695" s="298"/>
      <c r="M695" s="298"/>
      <c r="N695" s="298"/>
      <c r="O695" s="298"/>
      <c r="P695" s="298"/>
      <c r="Q695" s="298"/>
      <c r="R695" s="298"/>
      <c r="S695" s="298"/>
      <c r="T695" s="298"/>
      <c r="U695" s="298"/>
      <c r="V695" s="298"/>
      <c r="W695" s="298"/>
      <c r="X695" s="298"/>
      <c r="Y695" s="298"/>
      <c r="Z695" s="298"/>
      <c r="AA695" s="298"/>
      <c r="AB695" s="298"/>
      <c r="AC695" s="298"/>
      <c r="AD695" s="298"/>
    </row>
    <row r="696" spans="1:31" ht="20.100000000000001" customHeight="1" x14ac:dyDescent="0.15">
      <c r="B696" s="55"/>
      <c r="C696" s="1"/>
      <c r="D696" s="1"/>
      <c r="E696" s="1"/>
      <c r="F696" s="1"/>
      <c r="G696" s="1"/>
      <c r="H696" s="1"/>
      <c r="I696" s="1"/>
      <c r="J696" s="1"/>
      <c r="K696" s="1"/>
      <c r="L696" s="1"/>
      <c r="M696" s="1"/>
      <c r="N696" s="1"/>
      <c r="O696" s="1"/>
      <c r="P696" s="1"/>
      <c r="Q696" s="1"/>
      <c r="R696" s="1"/>
      <c r="S696" s="1"/>
      <c r="T696" s="1"/>
      <c r="U696" s="1"/>
      <c r="V696" s="1"/>
    </row>
    <row r="697" spans="1:31" ht="20.100000000000001" customHeight="1" x14ac:dyDescent="0.15">
      <c r="B697" s="55"/>
      <c r="C697" s="1"/>
      <c r="D697" s="299" t="s">
        <v>23</v>
      </c>
      <c r="E697" s="299"/>
      <c r="F697" s="299"/>
      <c r="G697" s="299"/>
      <c r="H697" s="299"/>
      <c r="I697" s="299"/>
      <c r="J697" s="299"/>
      <c r="K697" s="299"/>
      <c r="L697" s="299"/>
      <c r="M697" s="299"/>
      <c r="N697" s="299"/>
      <c r="O697" s="299" t="s">
        <v>10</v>
      </c>
      <c r="P697" s="299"/>
      <c r="Q697" s="299"/>
      <c r="R697" s="299" t="s">
        <v>21</v>
      </c>
      <c r="S697" s="299"/>
      <c r="T697" s="300" t="s">
        <v>154</v>
      </c>
      <c r="U697" s="301"/>
      <c r="V697" s="301"/>
      <c r="W697" s="287" t="s">
        <v>24</v>
      </c>
      <c r="X697" s="302"/>
      <c r="Y697" s="302"/>
      <c r="Z697" s="302"/>
      <c r="AA697" s="302"/>
      <c r="AB697" s="302"/>
      <c r="AC697" s="302"/>
      <c r="AD697" s="303"/>
    </row>
    <row r="698" spans="1:31" ht="20.100000000000001" customHeight="1" x14ac:dyDescent="0.15">
      <c r="B698" s="55"/>
      <c r="C698" s="1"/>
      <c r="D698" s="276" t="str">
        <f ca="1">IF(A707="","",IF(INDIRECT("入力シート!V"&amp;(A708))="","",IF(入力シート!C$7="","",入力シート!C$7)))</f>
        <v/>
      </c>
      <c r="E698" s="276"/>
      <c r="F698" s="276"/>
      <c r="G698" s="276"/>
      <c r="H698" s="276"/>
      <c r="I698" s="276"/>
      <c r="J698" s="276"/>
      <c r="K698" s="276"/>
      <c r="L698" s="276"/>
      <c r="M698" s="276"/>
      <c r="N698" s="276"/>
      <c r="O698" s="102" t="str">
        <f ca="1">IF(A707="","",IF(INDIRECT("入力シート!V"&amp;(A708))="","",IF(入力シート!C$8="","",入力シート!C$8)))</f>
        <v/>
      </c>
      <c r="P698" s="277" t="str">
        <f ca="1">IF(A707="","",IF(INDIRECT("入力シート!V"&amp;(A708))="","",IF(入力シート!D$8="","",入力シート!D$8)))</f>
        <v/>
      </c>
      <c r="Q698" s="278"/>
      <c r="R698" s="278" t="str">
        <f ca="1">IF(A707="","",IF(INDIRECT("入力シート!C"&amp;(A708))="","",INDIRECT("入力シート!C"&amp;(A708))))</f>
        <v/>
      </c>
      <c r="S698" s="278"/>
      <c r="T698" s="279" t="str">
        <f ca="1">IF(A707="","",IF(INDIRECT("入力シート!C"&amp;(A708+1))="","",INDIRECT("入力シート!C"&amp;(A708+1))))</f>
        <v/>
      </c>
      <c r="U698" s="279"/>
      <c r="V698" s="279"/>
      <c r="W698" s="280" t="str">
        <f ca="1">IF(A707="","",IF(INDIRECT("入力シート!C"&amp;(A708+2))="","",INDIRECT("入力シート!C"&amp;(A708+2))))</f>
        <v/>
      </c>
      <c r="X698" s="281"/>
      <c r="Y698" s="281"/>
      <c r="Z698" s="281"/>
      <c r="AA698" s="281"/>
      <c r="AB698" s="281"/>
      <c r="AC698" s="281"/>
      <c r="AD698" s="282"/>
    </row>
    <row r="699" spans="1:31" s="1" customFormat="1" ht="20.100000000000001" customHeight="1" x14ac:dyDescent="0.15">
      <c r="A699" s="56"/>
      <c r="B699" s="55"/>
      <c r="C699" s="283" t="s">
        <v>45</v>
      </c>
      <c r="D699" s="287" t="s">
        <v>22</v>
      </c>
      <c r="E699" s="288"/>
      <c r="F699" s="288"/>
      <c r="G699" s="288"/>
      <c r="H699" s="288"/>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9"/>
    </row>
    <row r="700" spans="1:31" s="1" customFormat="1" ht="20.100000000000001" customHeight="1" x14ac:dyDescent="0.15">
      <c r="A700" s="56"/>
      <c r="B700" s="55"/>
      <c r="C700" s="284"/>
      <c r="D700" s="280" t="str">
        <f ca="1">IF(A707="","",IF(INDIRECT("入力シート!C"&amp;(A708+3))="","",INDIRECT("入力シート!C"&amp;(A708+3))))</f>
        <v/>
      </c>
      <c r="E700" s="290"/>
      <c r="F700" s="290"/>
      <c r="G700" s="290"/>
      <c r="H700" s="290"/>
      <c r="I700" s="290"/>
      <c r="J700" s="290"/>
      <c r="K700" s="290"/>
      <c r="L700" s="290"/>
      <c r="M700" s="290"/>
      <c r="N700" s="290"/>
      <c r="O700" s="290"/>
      <c r="P700" s="290"/>
      <c r="Q700" s="290"/>
      <c r="R700" s="290"/>
      <c r="S700" s="290"/>
      <c r="T700" s="290"/>
      <c r="U700" s="290"/>
      <c r="V700" s="290"/>
      <c r="W700" s="290"/>
      <c r="X700" s="290"/>
      <c r="Y700" s="290"/>
      <c r="Z700" s="290"/>
      <c r="AA700" s="290"/>
      <c r="AB700" s="290"/>
      <c r="AC700" s="290"/>
      <c r="AD700" s="291"/>
    </row>
    <row r="701" spans="1:31" s="1" customFormat="1" ht="20.100000000000001" customHeight="1" x14ac:dyDescent="0.15">
      <c r="A701" s="56"/>
      <c r="B701" s="55"/>
      <c r="C701" s="285"/>
      <c r="D701" s="236" t="s">
        <v>15</v>
      </c>
      <c r="E701" s="237"/>
      <c r="F701" s="237"/>
      <c r="G701" s="237"/>
      <c r="H701" s="237"/>
      <c r="I701" s="237"/>
      <c r="J701" s="237"/>
      <c r="K701" s="237"/>
      <c r="L701" s="237"/>
      <c r="M701" s="237"/>
      <c r="N701" s="237"/>
      <c r="O701" s="237"/>
      <c r="P701" s="237"/>
      <c r="Q701" s="237"/>
      <c r="R701" s="238"/>
      <c r="S701" s="236" t="s">
        <v>17</v>
      </c>
      <c r="T701" s="237"/>
      <c r="U701" s="237"/>
      <c r="V701" s="238"/>
      <c r="W701" s="236" t="s">
        <v>47</v>
      </c>
      <c r="X701" s="237"/>
      <c r="Y701" s="237"/>
      <c r="Z701" s="237"/>
      <c r="AA701" s="237"/>
      <c r="AB701" s="237"/>
      <c r="AC701" s="237"/>
      <c r="AD701" s="238"/>
    </row>
    <row r="702" spans="1:31" s="1" customFormat="1" ht="20.100000000000001" customHeight="1" x14ac:dyDescent="0.15">
      <c r="A702" s="56"/>
      <c r="B702" s="55"/>
      <c r="C702" s="285"/>
      <c r="D702" s="239" t="s">
        <v>11</v>
      </c>
      <c r="E702" s="240"/>
      <c r="F702" s="241"/>
      <c r="G702" s="242" t="s">
        <v>3</v>
      </c>
      <c r="H702" s="243"/>
      <c r="I702" s="243"/>
      <c r="J702" s="244"/>
      <c r="K702" s="243" t="s">
        <v>4</v>
      </c>
      <c r="L702" s="243"/>
      <c r="M702" s="243"/>
      <c r="N702" s="249" t="s">
        <v>6</v>
      </c>
      <c r="O702" s="251" t="s">
        <v>5</v>
      </c>
      <c r="P702" s="251"/>
      <c r="Q702" s="251"/>
      <c r="R702" s="94" t="s">
        <v>5</v>
      </c>
      <c r="S702" s="27" t="s">
        <v>19</v>
      </c>
      <c r="T702" s="34" t="s">
        <v>48</v>
      </c>
      <c r="U702" s="252" t="s">
        <v>16</v>
      </c>
      <c r="V702" s="253"/>
      <c r="W702" s="258" t="s">
        <v>10</v>
      </c>
      <c r="X702" s="259"/>
      <c r="Y702" s="264" t="s">
        <v>26</v>
      </c>
      <c r="Z702" s="259"/>
      <c r="AA702" s="259"/>
      <c r="AB702" s="265"/>
      <c r="AC702" s="259" t="s">
        <v>10</v>
      </c>
      <c r="AD702" s="270"/>
      <c r="AE702" s="11"/>
    </row>
    <row r="703" spans="1:31" s="1" customFormat="1" ht="20.100000000000001" customHeight="1" x14ac:dyDescent="0.15">
      <c r="A703" s="56"/>
      <c r="B703" s="55"/>
      <c r="C703" s="285"/>
      <c r="D703" s="271" t="s">
        <v>20</v>
      </c>
      <c r="E703" s="272"/>
      <c r="F703" s="273"/>
      <c r="G703" s="245"/>
      <c r="H703" s="246"/>
      <c r="I703" s="246"/>
      <c r="J703" s="247"/>
      <c r="K703" s="248"/>
      <c r="L703" s="248"/>
      <c r="M703" s="248"/>
      <c r="N703" s="250"/>
      <c r="O703" s="274" t="s">
        <v>14</v>
      </c>
      <c r="P703" s="274"/>
      <c r="Q703" s="274"/>
      <c r="R703" s="99" t="s">
        <v>6</v>
      </c>
      <c r="S703" s="28" t="s">
        <v>18</v>
      </c>
      <c r="T703" s="35" t="s">
        <v>49</v>
      </c>
      <c r="U703" s="254"/>
      <c r="V703" s="255"/>
      <c r="W703" s="260"/>
      <c r="X703" s="261"/>
      <c r="Y703" s="266"/>
      <c r="Z703" s="261"/>
      <c r="AA703" s="261"/>
      <c r="AB703" s="267"/>
      <c r="AC703" s="261" t="s">
        <v>25</v>
      </c>
      <c r="AD703" s="275"/>
      <c r="AE703" s="11"/>
    </row>
    <row r="704" spans="1:31" s="1" customFormat="1" ht="20.100000000000001" customHeight="1" x14ac:dyDescent="0.15">
      <c r="A704" s="56"/>
      <c r="B704" s="55"/>
      <c r="C704" s="285"/>
      <c r="D704" s="95" t="s">
        <v>0</v>
      </c>
      <c r="E704" s="292" t="s">
        <v>0</v>
      </c>
      <c r="F704" s="292" t="s">
        <v>2</v>
      </c>
      <c r="G704" s="97" t="s">
        <v>0</v>
      </c>
      <c r="H704" s="292" t="s">
        <v>0</v>
      </c>
      <c r="I704" s="292" t="s">
        <v>2</v>
      </c>
      <c r="J704" s="292" t="s">
        <v>7</v>
      </c>
      <c r="K704" s="248"/>
      <c r="L704" s="248"/>
      <c r="M704" s="248"/>
      <c r="N704" s="29" t="s">
        <v>13</v>
      </c>
      <c r="O704" s="97" t="s">
        <v>0</v>
      </c>
      <c r="P704" s="292" t="s">
        <v>0</v>
      </c>
      <c r="Q704" s="292" t="s">
        <v>2</v>
      </c>
      <c r="R704" s="81" t="s">
        <v>13</v>
      </c>
      <c r="S704" s="30" t="s">
        <v>13</v>
      </c>
      <c r="T704" s="29" t="s">
        <v>13</v>
      </c>
      <c r="U704" s="254"/>
      <c r="V704" s="255"/>
      <c r="W704" s="260"/>
      <c r="X704" s="261"/>
      <c r="Y704" s="266"/>
      <c r="Z704" s="261"/>
      <c r="AA704" s="261"/>
      <c r="AB704" s="267"/>
      <c r="AC704" s="294" t="s">
        <v>8</v>
      </c>
      <c r="AD704" s="296" t="s">
        <v>9</v>
      </c>
      <c r="AE704" s="11"/>
    </row>
    <row r="705" spans="1:31" s="1" customFormat="1" ht="20.100000000000001" customHeight="1" x14ac:dyDescent="0.15">
      <c r="A705" s="56"/>
      <c r="B705" s="55"/>
      <c r="C705" s="286"/>
      <c r="D705" s="26" t="s">
        <v>1</v>
      </c>
      <c r="E705" s="304"/>
      <c r="F705" s="304"/>
      <c r="G705" s="96" t="s">
        <v>1</v>
      </c>
      <c r="H705" s="304"/>
      <c r="I705" s="293"/>
      <c r="J705" s="293"/>
      <c r="K705" s="248"/>
      <c r="L705" s="248"/>
      <c r="M705" s="248"/>
      <c r="N705" s="80" t="s">
        <v>12</v>
      </c>
      <c r="O705" s="93" t="s">
        <v>1</v>
      </c>
      <c r="P705" s="304"/>
      <c r="Q705" s="293"/>
      <c r="R705" s="82" t="s">
        <v>12</v>
      </c>
      <c r="S705" s="28" t="s">
        <v>12</v>
      </c>
      <c r="T705" s="29" t="s">
        <v>12</v>
      </c>
      <c r="U705" s="256"/>
      <c r="V705" s="257"/>
      <c r="W705" s="262"/>
      <c r="X705" s="263"/>
      <c r="Y705" s="268"/>
      <c r="Z705" s="263"/>
      <c r="AA705" s="263"/>
      <c r="AB705" s="269"/>
      <c r="AC705" s="295"/>
      <c r="AD705" s="297"/>
      <c r="AE705" s="11"/>
    </row>
    <row r="706" spans="1:31" s="1" customFormat="1" ht="12" customHeight="1" thickBot="1" x14ac:dyDescent="0.2">
      <c r="A706" s="58">
        <v>9</v>
      </c>
      <c r="B706" s="55"/>
      <c r="C706" s="228" t="s">
        <v>34</v>
      </c>
      <c r="D706" s="231" t="str">
        <f ca="1">IF(A707="","",IF(INDIRECT("入力シート!H"&amp;(A708))="","",IF(INDIRECT("入力シート!H"&amp;(A708))&lt;43586,4,5)))</f>
        <v/>
      </c>
      <c r="E706" s="209" t="str">
        <f ca="1">IF(A707="","",IF(INDIRECT("入力シート!H"&amp;(A708))="","",INDIRECT("入力シート!H"&amp;(A708))))</f>
        <v/>
      </c>
      <c r="F706" s="233" t="str">
        <f ca="1">IF(A707="","",IF(INDIRECT("入力シート!H"&amp;(A708))="","",INDIRECT("入力シート!H"&amp;(A708))))</f>
        <v/>
      </c>
      <c r="G706" s="207" t="str">
        <f ca="1">IF(A707="","",IF(INDIRECT("入力シート!I"&amp;(A708))="","",IF(INDIRECT("入力シート!I"&amp;(A708))&lt;43586,4,5)))</f>
        <v/>
      </c>
      <c r="H706" s="209" t="str">
        <f ca="1">IF(A707="","",IF(INDIRECT("入力シート!I"&amp;(A708))="","",INDIRECT("入力シート!I"&amp;(A708))))</f>
        <v/>
      </c>
      <c r="I706" s="212" t="str">
        <f ca="1">IF(A707="","",IF(INDIRECT("入力シート!I"&amp;(A708))="","",INDIRECT("入力シート!I"&amp;(A708))))</f>
        <v/>
      </c>
      <c r="J706" s="219" t="str">
        <f ca="1">IF(A707="","",IF(INDIRECT("入力シート!I"&amp;(A708))="","",INDIRECT("入力シート!I"&amp;(A708))))</f>
        <v/>
      </c>
      <c r="K706" s="222" t="str">
        <f ca="1">IF(A707="","",IF(INDIRECT("入力シート!J"&amp;(A708))="","",INDIRECT("入力シート!J"&amp;(A708))))</f>
        <v/>
      </c>
      <c r="L706" s="225" t="str">
        <f ca="1">IF(A707="","",
IFERROR(IF(INDIRECT("入力シート!K"&amp;(A708))="","",
IF(INDIRECT("入力シート!K"&amp;(A708))&gt;159,"G",
IF(INDIRECT("入力シート!K"&amp;(A708))&gt;149,"F",
IF(INDIRECT("入力シート!K"&amp;(A708))&gt;139,"E",
IF(INDIRECT("入力シート!K"&amp;(A708))&gt;129,"D",
IF(INDIRECT("入力シート!K"&amp;(A708))&gt;119,"C",
IF(INDIRECT("入力シート!K"&amp;(A708))&gt;109,"B",
IF(INDIRECT("入力シート!K"&amp;(A708))&gt;99,"A",
"")))))))),""))</f>
        <v/>
      </c>
      <c r="M706" s="222" t="str">
        <f ca="1">IF(A707="","",
IFERROR(IF(INDIRECT("入力シート!K"&amp;(A708))="","",
IF(INDIRECT("入力シート!K"&amp;(A708))&gt;99,MOD(INDIRECT("入力シート!K"&amp;(A708)),10),INDIRECT("入力シート!K"&amp;(A708)))),""))</f>
        <v/>
      </c>
      <c r="N706" s="196" t="str">
        <f ca="1">IF(A707="","",IF(INDIRECT("入力シート!L"&amp;(A708))="","",INDIRECT("入力シート!L"&amp;(A708))))</f>
        <v/>
      </c>
      <c r="O706" s="207" t="str">
        <f ca="1">IF(A707="","",IF(INDIRECT("入力シート!M"&amp;(A708))="","",IF(INDIRECT("入力シート!M"&amp;(A708))&lt;43586,4,5)))</f>
        <v/>
      </c>
      <c r="P706" s="209" t="str">
        <f ca="1">IF(A707="","",IF(INDIRECT("入力シート!M"&amp;(A708))="","",INDIRECT("入力シート!M"&amp;(A708))))</f>
        <v/>
      </c>
      <c r="Q706" s="212" t="str">
        <f ca="1">IF(A707="","",IF(INDIRECT("入力シート!M"&amp;(A708))="","",INDIRECT("入力シート!M"&amp;(A708))))</f>
        <v/>
      </c>
      <c r="R706" s="215" t="str">
        <f ca="1">IF(A707="","",IF(INDIRECT("入力シート!N"&amp;(A708))="","",INDIRECT("入力シート!N"&amp;(A708))))</f>
        <v/>
      </c>
      <c r="S706" s="217" t="str">
        <f>IF(A707="","",IF(N706="","",SUM(N706,R706)))</f>
        <v/>
      </c>
      <c r="T706" s="196" t="str">
        <f ca="1">IF(A707="","",IF(N706="","",IF(INDIRECT("入力シート!O"&amp;(A708))="通常者",ROUNDDOWN(S706*10/1000,0),0)))</f>
        <v/>
      </c>
      <c r="U706" s="196" t="str">
        <f>IF(A707="","",IF(V706="","",IF(V706&gt;=1,"+",IF(V706=0," ","-"))))</f>
        <v/>
      </c>
      <c r="V706" s="199" t="str">
        <f>IF(A707="","",IF(AND(N708="",N706&gt;=1),T706,IF(N708="","",T706-T708)))</f>
        <v/>
      </c>
      <c r="W706" s="3">
        <v>1</v>
      </c>
      <c r="X706" s="12"/>
      <c r="Y706" s="3">
        <v>5</v>
      </c>
      <c r="Z706" s="8"/>
      <c r="AA706" s="8"/>
      <c r="AB706" s="8"/>
      <c r="AC706" s="3">
        <v>5</v>
      </c>
      <c r="AD706" s="107"/>
      <c r="AE706" s="11"/>
    </row>
    <row r="707" spans="1:31" s="1" customFormat="1" ht="12" customHeight="1" x14ac:dyDescent="0.15">
      <c r="A707" s="58" t="str">
        <f>IFERROR(MATCH(A695,入力シート!$V$10:$V2299,0),"")</f>
        <v/>
      </c>
      <c r="B707" s="55"/>
      <c r="C707" s="229"/>
      <c r="D707" s="231"/>
      <c r="E707" s="210"/>
      <c r="F707" s="234"/>
      <c r="G707" s="207"/>
      <c r="H707" s="210"/>
      <c r="I707" s="213"/>
      <c r="J707" s="220"/>
      <c r="K707" s="223"/>
      <c r="L707" s="226"/>
      <c r="M707" s="223"/>
      <c r="N707" s="206"/>
      <c r="O707" s="207"/>
      <c r="P707" s="210"/>
      <c r="Q707" s="213"/>
      <c r="R707" s="216"/>
      <c r="S707" s="218"/>
      <c r="T707" s="197"/>
      <c r="U707" s="197"/>
      <c r="V707" s="200"/>
      <c r="W707" s="14">
        <v>2</v>
      </c>
      <c r="X707" s="13"/>
      <c r="Y707" s="13">
        <v>5</v>
      </c>
      <c r="Z707" s="13"/>
      <c r="AA707" s="13"/>
      <c r="AB707" s="13"/>
      <c r="AC707" s="15">
        <v>6</v>
      </c>
      <c r="AD707" s="9"/>
      <c r="AE707" s="11"/>
    </row>
    <row r="708" spans="1:31" s="1" customFormat="1" ht="12" customHeight="1" thickBot="1" x14ac:dyDescent="0.2">
      <c r="A708" s="58" t="str">
        <f>IF(A707="","",SUM(A706:A707))</f>
        <v/>
      </c>
      <c r="B708" s="55"/>
      <c r="C708" s="229"/>
      <c r="D708" s="231"/>
      <c r="E708" s="210"/>
      <c r="F708" s="234"/>
      <c r="G708" s="207"/>
      <c r="H708" s="210"/>
      <c r="I708" s="213"/>
      <c r="J708" s="220"/>
      <c r="K708" s="223"/>
      <c r="L708" s="226"/>
      <c r="M708" s="223"/>
      <c r="N708" s="197" t="str">
        <f ca="1">IF(A707="","",IF(INDIRECT("入力シート!P"&amp;(A708))="","",INDIRECT("入力シート!P"&amp;(A708))))</f>
        <v/>
      </c>
      <c r="O708" s="207"/>
      <c r="P708" s="210"/>
      <c r="Q708" s="213"/>
      <c r="R708" s="201" t="str">
        <f ca="1">IF(A707="","",IF(INDIRECT("入力シート!Q"&amp;(A708))="","",INDIRECT("入力シート!Q"&amp;(A708))))</f>
        <v/>
      </c>
      <c r="S708" s="305" t="str">
        <f>IF(A707="","",IF(N708="","",SUM(N708,R708)))</f>
        <v/>
      </c>
      <c r="T708" s="205" t="str">
        <f ca="1">IF(A707="","",IF(N708="","",IF(INDIRECT("入力シート!R"&amp;(A708))="通常者",ROUNDDOWN(S708*10/1000,0),0)))</f>
        <v/>
      </c>
      <c r="U708" s="197"/>
      <c r="V708" s="201"/>
      <c r="W708" s="14">
        <v>3</v>
      </c>
      <c r="X708" s="13"/>
      <c r="Y708" s="13">
        <v>5</v>
      </c>
      <c r="Z708" s="13"/>
      <c r="AA708" s="13"/>
      <c r="AB708" s="13"/>
      <c r="AC708" s="15">
        <v>7</v>
      </c>
      <c r="AD708" s="9"/>
      <c r="AE708" s="11"/>
    </row>
    <row r="709" spans="1:31" s="1" customFormat="1" ht="12" customHeight="1" x14ac:dyDescent="0.15">
      <c r="A709" s="58"/>
      <c r="B709" s="55"/>
      <c r="C709" s="230"/>
      <c r="D709" s="232"/>
      <c r="E709" s="211"/>
      <c r="F709" s="235"/>
      <c r="G709" s="208"/>
      <c r="H709" s="211"/>
      <c r="I709" s="214"/>
      <c r="J709" s="221"/>
      <c r="K709" s="224"/>
      <c r="L709" s="227"/>
      <c r="M709" s="224"/>
      <c r="N709" s="198"/>
      <c r="O709" s="208"/>
      <c r="P709" s="211"/>
      <c r="Q709" s="214"/>
      <c r="R709" s="202"/>
      <c r="S709" s="204"/>
      <c r="T709" s="198"/>
      <c r="U709" s="198"/>
      <c r="V709" s="202"/>
      <c r="W709" s="7">
        <v>4</v>
      </c>
      <c r="X709" s="10"/>
      <c r="Y709" s="6">
        <v>5</v>
      </c>
      <c r="Z709" s="106"/>
      <c r="AA709" s="106"/>
      <c r="AB709" s="106"/>
      <c r="AC709" s="6"/>
      <c r="AD709" s="108"/>
      <c r="AE709" s="11"/>
    </row>
    <row r="710" spans="1:31" s="1" customFormat="1" ht="12" customHeight="1" thickBot="1" x14ac:dyDescent="0.2">
      <c r="A710" s="58">
        <v>10</v>
      </c>
      <c r="B710" s="55"/>
      <c r="C710" s="228" t="s">
        <v>35</v>
      </c>
      <c r="D710" s="231" t="str">
        <f ca="1">IF(A711="","",IF(INDIRECT("入力シート!H"&amp;(A712))="","",IF(INDIRECT("入力シート!H"&amp;(A712))&lt;43586,4,5)))</f>
        <v/>
      </c>
      <c r="E710" s="209" t="str">
        <f ca="1">IF(A711="","",IF(INDIRECT("入力シート!H"&amp;(A712))="","",INDIRECT("入力シート!H"&amp;(A712))))</f>
        <v/>
      </c>
      <c r="F710" s="233" t="str">
        <f ca="1">IF(A711="","",IF(INDIRECT("入力シート!H"&amp;(A712))="","",INDIRECT("入力シート!H"&amp;(A712))))</f>
        <v/>
      </c>
      <c r="G710" s="207" t="str">
        <f ca="1">IF(A711="","",IF(INDIRECT("入力シート!I"&amp;(A712))="","",IF(INDIRECT("入力シート!I"&amp;(A712))&lt;43586,4,5)))</f>
        <v/>
      </c>
      <c r="H710" s="209" t="str">
        <f ca="1">IF(A711="","",IF(INDIRECT("入力シート!I"&amp;(A712))="","",INDIRECT("入力シート!I"&amp;(A712))))</f>
        <v/>
      </c>
      <c r="I710" s="212" t="str">
        <f ca="1">IF(A711="","",IF(INDIRECT("入力シート!I"&amp;(A712))="","",INDIRECT("入力シート!I"&amp;(A712))))</f>
        <v/>
      </c>
      <c r="J710" s="219" t="str">
        <f ca="1">IF(A711="","",IF(INDIRECT("入力シート!I"&amp;(A712))="","",INDIRECT("入力シート!I"&amp;(A712))))</f>
        <v/>
      </c>
      <c r="K710" s="222" t="str">
        <f t="shared" ref="K710" ca="1" si="121">IF(A711="","",IF(INDIRECT("入力シート!J"&amp;(A712))="","",INDIRECT("入力シート!J"&amp;(A712))))</f>
        <v/>
      </c>
      <c r="L710" s="225" t="str">
        <f ca="1">IF(A711="","",
IFERROR(IF(INDIRECT("入力シート!K"&amp;(A712))="","",
IF(INDIRECT("入力シート!K"&amp;(A712))&gt;159,"G",
IF(INDIRECT("入力シート!K"&amp;(A712))&gt;149,"F",
IF(INDIRECT("入力シート!K"&amp;(A712))&gt;139,"E",
IF(INDIRECT("入力シート!K"&amp;(A712))&gt;129,"D",
IF(INDIRECT("入力シート!K"&amp;(A712))&gt;119,"C",
IF(INDIRECT("入力シート!K"&amp;(A712))&gt;109,"B",
IF(INDIRECT("入力シート!K"&amp;(A712))&gt;99,"A",
"")))))))),""))</f>
        <v/>
      </c>
      <c r="M710" s="222" t="str">
        <f ca="1">IF(A711="","",
IFERROR(IF(INDIRECT("入力シート!K"&amp;(A712))="","",
IF(INDIRECT("入力シート!K"&amp;(A712))&gt;99,MOD(INDIRECT("入力シート!K"&amp;(A712)),10),INDIRECT("入力シート!K"&amp;(A712)))),""))</f>
        <v/>
      </c>
      <c r="N710" s="196" t="str">
        <f ca="1">IF(A711="","",IF(INDIRECT("入力シート!L"&amp;(A712))="","",INDIRECT("入力シート!L"&amp;(A712))))</f>
        <v/>
      </c>
      <c r="O710" s="207" t="str">
        <f ca="1">IF(A711="","",IF(INDIRECT("入力シート!M"&amp;(A712))="","",IF(INDIRECT("入力シート!M"&amp;(A712))&lt;43586,4,5)))</f>
        <v/>
      </c>
      <c r="P710" s="209" t="str">
        <f ca="1">IF(A711="","",IF(INDIRECT("入力シート!M"&amp;(A712))="","",INDIRECT("入力シート!M"&amp;(A712))))</f>
        <v/>
      </c>
      <c r="Q710" s="212" t="str">
        <f ca="1">IF(A711="","",IF(INDIRECT("入力シート!M"&amp;(A712))="","",INDIRECT("入力シート!M"&amp;(A712))))</f>
        <v/>
      </c>
      <c r="R710" s="215" t="str">
        <f ca="1">IF(A711="","",IF(INDIRECT("入力シート!N"&amp;(A712))="","",INDIRECT("入力シート!N"&amp;(A712))))</f>
        <v/>
      </c>
      <c r="S710" s="217" t="str">
        <f>IF(A711="","",IF(N710="","",SUM(N710,R710)))</f>
        <v/>
      </c>
      <c r="T710" s="196" t="str">
        <f ca="1">IF(A711="","",IF(N710="","",IF(INDIRECT("入力シート!O"&amp;(A712))="通常者",ROUNDDOWN(S710*10/1000,0),0)))</f>
        <v/>
      </c>
      <c r="U710" s="196" t="str">
        <f>IF(A711="","",IF(V710="","",IF(V710&gt;=1,"+",IF(V710=0," ","-"))))</f>
        <v/>
      </c>
      <c r="V710" s="199" t="str">
        <f>IF(A711="","",IF(AND(N712="",N710&gt;=1),T710,IF(N712="","",T710-T712)))</f>
        <v/>
      </c>
      <c r="W710" s="3">
        <v>1</v>
      </c>
      <c r="X710" s="12"/>
      <c r="Y710" s="3">
        <v>5</v>
      </c>
      <c r="Z710" s="8"/>
      <c r="AA710" s="8"/>
      <c r="AB710" s="8"/>
      <c r="AC710" s="3">
        <v>5</v>
      </c>
      <c r="AD710" s="107"/>
    </row>
    <row r="711" spans="1:31" s="1" customFormat="1" ht="12" customHeight="1" x14ac:dyDescent="0.15">
      <c r="A711" s="58" t="str">
        <f>A707</f>
        <v/>
      </c>
      <c r="B711" s="55"/>
      <c r="C711" s="229"/>
      <c r="D711" s="231"/>
      <c r="E711" s="210"/>
      <c r="F711" s="234"/>
      <c r="G711" s="207"/>
      <c r="H711" s="210"/>
      <c r="I711" s="213"/>
      <c r="J711" s="220"/>
      <c r="K711" s="223"/>
      <c r="L711" s="226"/>
      <c r="M711" s="223"/>
      <c r="N711" s="206"/>
      <c r="O711" s="207"/>
      <c r="P711" s="210"/>
      <c r="Q711" s="213"/>
      <c r="R711" s="216"/>
      <c r="S711" s="218"/>
      <c r="T711" s="197"/>
      <c r="U711" s="197"/>
      <c r="V711" s="200"/>
      <c r="W711" s="14">
        <v>2</v>
      </c>
      <c r="X711" s="13"/>
      <c r="Y711" s="13">
        <v>5</v>
      </c>
      <c r="Z711" s="13"/>
      <c r="AA711" s="13"/>
      <c r="AB711" s="13"/>
      <c r="AC711" s="15">
        <v>6</v>
      </c>
      <c r="AD711" s="9"/>
    </row>
    <row r="712" spans="1:31" s="1" customFormat="1" ht="12" customHeight="1" thickBot="1" x14ac:dyDescent="0.2">
      <c r="A712" s="58" t="str">
        <f>IF(A711="","",SUM(A710:A711))</f>
        <v/>
      </c>
      <c r="B712" s="55"/>
      <c r="C712" s="229"/>
      <c r="D712" s="231"/>
      <c r="E712" s="210"/>
      <c r="F712" s="234"/>
      <c r="G712" s="207"/>
      <c r="H712" s="210"/>
      <c r="I712" s="213"/>
      <c r="J712" s="220"/>
      <c r="K712" s="223"/>
      <c r="L712" s="226"/>
      <c r="M712" s="223"/>
      <c r="N712" s="197" t="str">
        <f ca="1">IF(A711="","",IF(INDIRECT("入力シート!P"&amp;(A712))="","",INDIRECT("入力シート!P"&amp;(A712))))</f>
        <v/>
      </c>
      <c r="O712" s="207"/>
      <c r="P712" s="210"/>
      <c r="Q712" s="213"/>
      <c r="R712" s="201" t="str">
        <f ca="1">IF(A711="","",IF(INDIRECT("入力シート!Q"&amp;(A712))="","",INDIRECT("入力シート!Q"&amp;(A712))))</f>
        <v/>
      </c>
      <c r="S712" s="305" t="str">
        <f>IF(A711="","",IF(N712="","",SUM(N712,R712)))</f>
        <v/>
      </c>
      <c r="T712" s="205" t="str">
        <f ca="1">IF(A711="","",IF(N712="","",IF(INDIRECT("入力シート!R"&amp;(A712))="通常者",ROUNDDOWN(S712*10/1000,0),0)))</f>
        <v/>
      </c>
      <c r="U712" s="197"/>
      <c r="V712" s="201"/>
      <c r="W712" s="14">
        <v>3</v>
      </c>
      <c r="X712" s="13"/>
      <c r="Y712" s="13">
        <v>5</v>
      </c>
      <c r="Z712" s="13"/>
      <c r="AA712" s="13"/>
      <c r="AB712" s="13"/>
      <c r="AC712" s="15">
        <v>7</v>
      </c>
      <c r="AD712" s="9"/>
    </row>
    <row r="713" spans="1:31" s="1" customFormat="1" ht="12" customHeight="1" x14ac:dyDescent="0.15">
      <c r="A713" s="58"/>
      <c r="B713" s="55"/>
      <c r="C713" s="230"/>
      <c r="D713" s="232"/>
      <c r="E713" s="211"/>
      <c r="F713" s="235"/>
      <c r="G713" s="208"/>
      <c r="H713" s="211"/>
      <c r="I713" s="214"/>
      <c r="J713" s="221"/>
      <c r="K713" s="224"/>
      <c r="L713" s="227"/>
      <c r="M713" s="224"/>
      <c r="N713" s="198"/>
      <c r="O713" s="208"/>
      <c r="P713" s="211"/>
      <c r="Q713" s="214"/>
      <c r="R713" s="202"/>
      <c r="S713" s="204"/>
      <c r="T713" s="198"/>
      <c r="U713" s="198"/>
      <c r="V713" s="202"/>
      <c r="W713" s="7">
        <v>4</v>
      </c>
      <c r="X713" s="10"/>
      <c r="Y713" s="6">
        <v>5</v>
      </c>
      <c r="Z713" s="106"/>
      <c r="AA713" s="106"/>
      <c r="AB713" s="106"/>
      <c r="AC713" s="6"/>
      <c r="AD713" s="108"/>
    </row>
    <row r="714" spans="1:31" s="1" customFormat="1" ht="12" customHeight="1" thickBot="1" x14ac:dyDescent="0.2">
      <c r="A714" s="58">
        <v>11</v>
      </c>
      <c r="B714" s="55"/>
      <c r="C714" s="228" t="s">
        <v>36</v>
      </c>
      <c r="D714" s="231" t="str">
        <f ca="1">IF(A715="","",IF(INDIRECT("入力シート!H"&amp;(A716))="","",IF(INDIRECT("入力シート!H"&amp;(A716))&lt;43586,4,5)))</f>
        <v/>
      </c>
      <c r="E714" s="209" t="str">
        <f ca="1">IF(A715="","",IF(INDIRECT("入力シート!H"&amp;(A716))="","",INDIRECT("入力シート!H"&amp;(A716))))</f>
        <v/>
      </c>
      <c r="F714" s="233" t="str">
        <f ca="1">IF(A715="","",IF(INDIRECT("入力シート!H"&amp;(A716))="","",INDIRECT("入力シート!H"&amp;(A716))))</f>
        <v/>
      </c>
      <c r="G714" s="207" t="str">
        <f ca="1">IF(A715="","",IF(INDIRECT("入力シート!I"&amp;(A716))="","",IF(INDIRECT("入力シート!I"&amp;(A716))&lt;43586,4,5)))</f>
        <v/>
      </c>
      <c r="H714" s="209" t="str">
        <f ca="1">IF(A715="","",IF(INDIRECT("入力シート!I"&amp;(A716))="","",INDIRECT("入力シート!I"&amp;(A716))))</f>
        <v/>
      </c>
      <c r="I714" s="212" t="str">
        <f ca="1">IF(A715="","",IF(INDIRECT("入力シート!I"&amp;(A716))="","",INDIRECT("入力シート!I"&amp;(A716))))</f>
        <v/>
      </c>
      <c r="J714" s="219" t="str">
        <f ca="1">IF(A715="","",IF(INDIRECT("入力シート!I"&amp;(A716))="","",INDIRECT("入力シート!I"&amp;(A716))))</f>
        <v/>
      </c>
      <c r="K714" s="222" t="str">
        <f t="shared" ref="K714" ca="1" si="122">IF(A715="","",IF(INDIRECT("入力シート!J"&amp;(A716))="","",INDIRECT("入力シート!J"&amp;(A716))))</f>
        <v/>
      </c>
      <c r="L714" s="225" t="str">
        <f ca="1">IF(A715="","",
IFERROR(IF(INDIRECT("入力シート!K"&amp;(A716))="","",
IF(INDIRECT("入力シート!K"&amp;(A716))&gt;159,"G",
IF(INDIRECT("入力シート!K"&amp;(A716))&gt;149,"F",
IF(INDIRECT("入力シート!K"&amp;(A716))&gt;139,"E",
IF(INDIRECT("入力シート!K"&amp;(A716))&gt;129,"D",
IF(INDIRECT("入力シート!K"&amp;(A716))&gt;119,"C",
IF(INDIRECT("入力シート!K"&amp;(A716))&gt;109,"B",
IF(INDIRECT("入力シート!K"&amp;(A716))&gt;99,"A",
"")))))))),""))</f>
        <v/>
      </c>
      <c r="M714" s="222" t="str">
        <f ca="1">IF(A715="","",
IFERROR(IF(INDIRECT("入力シート!K"&amp;(A716))="","",
IF(INDIRECT("入力シート!K"&amp;(A716))&gt;99,MOD(INDIRECT("入力シート!K"&amp;(A716)),10),INDIRECT("入力シート!K"&amp;(A716)))),""))</f>
        <v/>
      </c>
      <c r="N714" s="196" t="str">
        <f ca="1">IF(A715="","",IF(INDIRECT("入力シート!L"&amp;(A716))="","",INDIRECT("入力シート!L"&amp;(A716))))</f>
        <v/>
      </c>
      <c r="O714" s="207" t="str">
        <f ca="1">IF(A715="","",IF(INDIRECT("入力シート!M"&amp;(A716))="","",IF(INDIRECT("入力シート!M"&amp;(A716))&lt;43586,4,5)))</f>
        <v/>
      </c>
      <c r="P714" s="209" t="str">
        <f ca="1">IF(A715="","",IF(INDIRECT("入力シート!M"&amp;(A716))="","",INDIRECT("入力シート!M"&amp;(A716))))</f>
        <v/>
      </c>
      <c r="Q714" s="212" t="str">
        <f ca="1">IF(A715="","",IF(INDIRECT("入力シート!M"&amp;(A716))="","",INDIRECT("入力シート!M"&amp;(A716))))</f>
        <v/>
      </c>
      <c r="R714" s="215" t="str">
        <f ca="1">IF(A715="","",IF(INDIRECT("入力シート!N"&amp;(A716))="","",INDIRECT("入力シート!N"&amp;(A716))))</f>
        <v/>
      </c>
      <c r="S714" s="217" t="str">
        <f>IF(A715="","",IF(N714="","",SUM(N714,R714)))</f>
        <v/>
      </c>
      <c r="T714" s="196" t="str">
        <f ca="1">IF(A715="","",IF(N714="","",IF(INDIRECT("入力シート!O"&amp;(A716))="通常者",ROUNDDOWN(S714*10/1000,0),0)))</f>
        <v/>
      </c>
      <c r="U714" s="196" t="str">
        <f>IF(A715="","",IF(V714="","",IF(V714&gt;=1,"+",IF(V714=0," ","-"))))</f>
        <v/>
      </c>
      <c r="V714" s="199" t="str">
        <f>IF(A715="","",IF(AND(N716="",N714&gt;=1),T714,IF(N716="","",T714-T716)))</f>
        <v/>
      </c>
      <c r="W714" s="3">
        <v>1</v>
      </c>
      <c r="X714" s="12"/>
      <c r="Y714" s="3">
        <v>5</v>
      </c>
      <c r="Z714" s="8"/>
      <c r="AA714" s="8"/>
      <c r="AB714" s="8"/>
      <c r="AC714" s="3">
        <v>5</v>
      </c>
      <c r="AD714" s="107"/>
      <c r="AE714"/>
    </row>
    <row r="715" spans="1:31" s="1" customFormat="1" ht="12" customHeight="1" x14ac:dyDescent="0.15">
      <c r="A715" s="58" t="str">
        <f>A707</f>
        <v/>
      </c>
      <c r="B715" s="55"/>
      <c r="C715" s="229"/>
      <c r="D715" s="231"/>
      <c r="E715" s="210"/>
      <c r="F715" s="234"/>
      <c r="G715" s="207"/>
      <c r="H715" s="210"/>
      <c r="I715" s="213"/>
      <c r="J715" s="220"/>
      <c r="K715" s="223"/>
      <c r="L715" s="226"/>
      <c r="M715" s="223"/>
      <c r="N715" s="206"/>
      <c r="O715" s="207"/>
      <c r="P715" s="210"/>
      <c r="Q715" s="213"/>
      <c r="R715" s="216"/>
      <c r="S715" s="218"/>
      <c r="T715" s="197"/>
      <c r="U715" s="197"/>
      <c r="V715" s="200"/>
      <c r="W715" s="14">
        <v>2</v>
      </c>
      <c r="X715" s="13"/>
      <c r="Y715" s="13">
        <v>5</v>
      </c>
      <c r="Z715" s="13"/>
      <c r="AA715" s="13"/>
      <c r="AB715" s="13"/>
      <c r="AC715" s="15">
        <v>6</v>
      </c>
      <c r="AD715" s="9"/>
      <c r="AE715"/>
    </row>
    <row r="716" spans="1:31" s="1" customFormat="1" ht="12" customHeight="1" thickBot="1" x14ac:dyDescent="0.2">
      <c r="A716" s="58" t="str">
        <f>IF(A715="","",SUM(A714:A715))</f>
        <v/>
      </c>
      <c r="B716" s="55"/>
      <c r="C716" s="229"/>
      <c r="D716" s="231"/>
      <c r="E716" s="210"/>
      <c r="F716" s="234"/>
      <c r="G716" s="207"/>
      <c r="H716" s="210"/>
      <c r="I716" s="213"/>
      <c r="J716" s="220"/>
      <c r="K716" s="223"/>
      <c r="L716" s="226"/>
      <c r="M716" s="223"/>
      <c r="N716" s="197" t="str">
        <f ca="1">IF(A715="","",IF(INDIRECT("入力シート!P"&amp;(A716))="","",INDIRECT("入力シート!P"&amp;(A716))))</f>
        <v/>
      </c>
      <c r="O716" s="207"/>
      <c r="P716" s="210"/>
      <c r="Q716" s="213"/>
      <c r="R716" s="201" t="str">
        <f ca="1">IF(A715="","",IF(INDIRECT("入力シート!Q"&amp;(A716))="","",INDIRECT("入力シート!Q"&amp;(A716))))</f>
        <v/>
      </c>
      <c r="S716" s="305" t="str">
        <f>IF(A715="","",IF(N716="","",SUM(N716,R716)))</f>
        <v/>
      </c>
      <c r="T716" s="205" t="str">
        <f ca="1">IF(A715="","",IF(N716="","",IF(INDIRECT("入力シート!R"&amp;(A716))="通常者",ROUNDDOWN(S716*10/1000,0),0)))</f>
        <v/>
      </c>
      <c r="U716" s="197"/>
      <c r="V716" s="201"/>
      <c r="W716" s="14">
        <v>3</v>
      </c>
      <c r="X716" s="13"/>
      <c r="Y716" s="13">
        <v>5</v>
      </c>
      <c r="Z716" s="13"/>
      <c r="AA716" s="13"/>
      <c r="AB716" s="13"/>
      <c r="AC716" s="15">
        <v>7</v>
      </c>
      <c r="AD716" s="9"/>
      <c r="AE716"/>
    </row>
    <row r="717" spans="1:31" s="1" customFormat="1" ht="12" customHeight="1" x14ac:dyDescent="0.15">
      <c r="A717" s="58"/>
      <c r="B717" s="55"/>
      <c r="C717" s="230"/>
      <c r="D717" s="232"/>
      <c r="E717" s="211"/>
      <c r="F717" s="235"/>
      <c r="G717" s="208"/>
      <c r="H717" s="211"/>
      <c r="I717" s="214"/>
      <c r="J717" s="221"/>
      <c r="K717" s="224"/>
      <c r="L717" s="227"/>
      <c r="M717" s="224"/>
      <c r="N717" s="198"/>
      <c r="O717" s="208"/>
      <c r="P717" s="211"/>
      <c r="Q717" s="214"/>
      <c r="R717" s="202"/>
      <c r="S717" s="204"/>
      <c r="T717" s="198"/>
      <c r="U717" s="198"/>
      <c r="V717" s="202"/>
      <c r="W717" s="7">
        <v>4</v>
      </c>
      <c r="X717" s="10"/>
      <c r="Y717" s="6">
        <v>5</v>
      </c>
      <c r="Z717" s="106"/>
      <c r="AA717" s="106"/>
      <c r="AB717" s="106"/>
      <c r="AC717" s="6"/>
      <c r="AD717" s="108"/>
      <c r="AE717"/>
    </row>
    <row r="718" spans="1:31" s="1" customFormat="1" ht="12" customHeight="1" thickBot="1" x14ac:dyDescent="0.2">
      <c r="A718" s="58">
        <v>12</v>
      </c>
      <c r="B718" s="55"/>
      <c r="C718" s="228" t="s">
        <v>37</v>
      </c>
      <c r="D718" s="231" t="str">
        <f ca="1">IF(A719="","",IF(INDIRECT("入力シート!H"&amp;(A720))="","",IF(INDIRECT("入力シート!H"&amp;(A720))&lt;43586,4,5)))</f>
        <v/>
      </c>
      <c r="E718" s="209" t="str">
        <f ca="1">IF(A719="","",IF(INDIRECT("入力シート!H"&amp;(A720))="","",INDIRECT("入力シート!H"&amp;(A720))))</f>
        <v/>
      </c>
      <c r="F718" s="233" t="str">
        <f ca="1">IF(A719="","",IF(INDIRECT("入力シート!H"&amp;(A720))="","",INDIRECT("入力シート!H"&amp;(A720))))</f>
        <v/>
      </c>
      <c r="G718" s="207" t="str">
        <f ca="1">IF(A719="","",IF(INDIRECT("入力シート!I"&amp;(A720))="","",IF(INDIRECT("入力シート!I"&amp;(A720))&lt;43586,4,5)))</f>
        <v/>
      </c>
      <c r="H718" s="209" t="str">
        <f ca="1">IF(A719="","",IF(INDIRECT("入力シート!I"&amp;(A720))="","",INDIRECT("入力シート!I"&amp;(A720))))</f>
        <v/>
      </c>
      <c r="I718" s="212" t="str">
        <f ca="1">IF(A719="","",IF(INDIRECT("入力シート!I"&amp;(A720))="","",INDIRECT("入力シート!I"&amp;(A720))))</f>
        <v/>
      </c>
      <c r="J718" s="219" t="str">
        <f ca="1">IF(A719="","",IF(INDIRECT("入力シート!I"&amp;(A720))="","",INDIRECT("入力シート!I"&amp;(A720))))</f>
        <v/>
      </c>
      <c r="K718" s="222" t="str">
        <f t="shared" ref="K718" ca="1" si="123">IF(A719="","",IF(INDIRECT("入力シート!J"&amp;(A720))="","",INDIRECT("入力シート!J"&amp;(A720))))</f>
        <v/>
      </c>
      <c r="L718" s="225" t="str">
        <f ca="1">IF(A719="","",
IFERROR(IF(INDIRECT("入力シート!K"&amp;(A720))="","",
IF(INDIRECT("入力シート!K"&amp;(A720))&gt;159,"G",
IF(INDIRECT("入力シート!K"&amp;(A720))&gt;149,"F",
IF(INDIRECT("入力シート!K"&amp;(A720))&gt;139,"E",
IF(INDIRECT("入力シート!K"&amp;(A720))&gt;129,"D",
IF(INDIRECT("入力シート!K"&amp;(A720))&gt;119,"C",
IF(INDIRECT("入力シート!K"&amp;(A720))&gt;109,"B",
IF(INDIRECT("入力シート!K"&amp;(A720))&gt;99,"A",
"")))))))),""))</f>
        <v/>
      </c>
      <c r="M718" s="222" t="str">
        <f ca="1">IF(A719="","",
IFERROR(IF(INDIRECT("入力シート!K"&amp;(A720))="","",
IF(INDIRECT("入力シート!K"&amp;(A720))&gt;99,MOD(INDIRECT("入力シート!K"&amp;(A720)),10),INDIRECT("入力シート!K"&amp;(A720)))),""))</f>
        <v/>
      </c>
      <c r="N718" s="196" t="str">
        <f ca="1">IF(A719="","",IF(INDIRECT("入力シート!L"&amp;(A720))="","",INDIRECT("入力シート!L"&amp;(A720))))</f>
        <v/>
      </c>
      <c r="O718" s="207" t="str">
        <f ca="1">IF(A719="","",IF(INDIRECT("入力シート!M"&amp;(A720))="","",IF(INDIRECT("入力シート!M"&amp;(A720))&lt;43586,4,5)))</f>
        <v/>
      </c>
      <c r="P718" s="209" t="str">
        <f ca="1">IF(A719="","",IF(INDIRECT("入力シート!M"&amp;(A720))="","",INDIRECT("入力シート!M"&amp;(A720))))</f>
        <v/>
      </c>
      <c r="Q718" s="212" t="str">
        <f ca="1">IF(A719="","",IF(INDIRECT("入力シート!M"&amp;(A720))="","",INDIRECT("入力シート!M"&amp;(A720))))</f>
        <v/>
      </c>
      <c r="R718" s="215" t="str">
        <f ca="1">IF(A719="","",IF(INDIRECT("入力シート!N"&amp;(A720))="","",INDIRECT("入力シート!N"&amp;(A720))))</f>
        <v/>
      </c>
      <c r="S718" s="217" t="str">
        <f>IF(A719="","",IF(N718="","",SUM(N718,R718)))</f>
        <v/>
      </c>
      <c r="T718" s="196" t="str">
        <f ca="1">IF(A719="","",IF(N718="","",IF(INDIRECT("入力シート!O"&amp;(A720))="通常者",ROUNDDOWN(S718*10/1000,0),0)))</f>
        <v/>
      </c>
      <c r="U718" s="196" t="str">
        <f>IF(A719="","",IF(V718="","",IF(V718&gt;=1,"+",IF(V718=0," ","-"))))</f>
        <v/>
      </c>
      <c r="V718" s="199" t="str">
        <f>IF(A719="","",IF(AND(N720="",N718&gt;=1),T718,IF(N720="","",T718-T720)))</f>
        <v/>
      </c>
      <c r="W718" s="3">
        <v>1</v>
      </c>
      <c r="X718" s="12"/>
      <c r="Y718" s="3">
        <v>5</v>
      </c>
      <c r="Z718" s="8"/>
      <c r="AA718" s="8"/>
      <c r="AB718" s="8"/>
      <c r="AC718" s="3">
        <v>5</v>
      </c>
      <c r="AD718" s="107"/>
      <c r="AE718"/>
    </row>
    <row r="719" spans="1:31" s="1" customFormat="1" ht="12" customHeight="1" x14ac:dyDescent="0.15">
      <c r="A719" s="58" t="str">
        <f>A707</f>
        <v/>
      </c>
      <c r="B719" s="55"/>
      <c r="C719" s="229"/>
      <c r="D719" s="231"/>
      <c r="E719" s="210"/>
      <c r="F719" s="234"/>
      <c r="G719" s="207"/>
      <c r="H719" s="210"/>
      <c r="I719" s="213"/>
      <c r="J719" s="220"/>
      <c r="K719" s="223"/>
      <c r="L719" s="226"/>
      <c r="M719" s="223"/>
      <c r="N719" s="206"/>
      <c r="O719" s="207"/>
      <c r="P719" s="210"/>
      <c r="Q719" s="213"/>
      <c r="R719" s="216"/>
      <c r="S719" s="218"/>
      <c r="T719" s="197"/>
      <c r="U719" s="197"/>
      <c r="V719" s="200"/>
      <c r="W719" s="14">
        <v>2</v>
      </c>
      <c r="X719" s="13"/>
      <c r="Y719" s="13">
        <v>5</v>
      </c>
      <c r="Z719" s="13"/>
      <c r="AA719" s="13"/>
      <c r="AB719" s="13"/>
      <c r="AC719" s="15">
        <v>6</v>
      </c>
      <c r="AD719" s="9"/>
      <c r="AE719"/>
    </row>
    <row r="720" spans="1:31" s="1" customFormat="1" ht="12" customHeight="1" thickBot="1" x14ac:dyDescent="0.2">
      <c r="A720" s="58" t="str">
        <f>IF(A719="","",SUM(A718:A719))</f>
        <v/>
      </c>
      <c r="B720" s="55"/>
      <c r="C720" s="229"/>
      <c r="D720" s="231"/>
      <c r="E720" s="210"/>
      <c r="F720" s="234"/>
      <c r="G720" s="207"/>
      <c r="H720" s="210"/>
      <c r="I720" s="213"/>
      <c r="J720" s="220"/>
      <c r="K720" s="223"/>
      <c r="L720" s="226"/>
      <c r="M720" s="223"/>
      <c r="N720" s="197" t="str">
        <f ca="1">IF(A719="","",IF(INDIRECT("入力シート!P"&amp;(A720))="","",INDIRECT("入力シート!P"&amp;(A720))))</f>
        <v/>
      </c>
      <c r="O720" s="207"/>
      <c r="P720" s="210"/>
      <c r="Q720" s="213"/>
      <c r="R720" s="201" t="str">
        <f ca="1">IF(A719="","",IF(INDIRECT("入力シート!Q"&amp;(A720))="","",INDIRECT("入力シート!Q"&amp;(A720))))</f>
        <v/>
      </c>
      <c r="S720" s="305" t="str">
        <f>IF(A719="","",IF(N720="","",SUM(N720,R720)))</f>
        <v/>
      </c>
      <c r="T720" s="205" t="str">
        <f ca="1">IF(A719="","",IF(N720="","",IF(INDIRECT("入力シート!R"&amp;(A720))="通常者",ROUNDDOWN(S720*10/1000,0),0)))</f>
        <v/>
      </c>
      <c r="U720" s="197"/>
      <c r="V720" s="201"/>
      <c r="W720" s="14">
        <v>3</v>
      </c>
      <c r="X720" s="13"/>
      <c r="Y720" s="13">
        <v>5</v>
      </c>
      <c r="Z720" s="13"/>
      <c r="AA720" s="13"/>
      <c r="AB720" s="13"/>
      <c r="AC720" s="15">
        <v>7</v>
      </c>
      <c r="AD720" s="9"/>
      <c r="AE720"/>
    </row>
    <row r="721" spans="1:31" s="1" customFormat="1" ht="12" customHeight="1" x14ac:dyDescent="0.15">
      <c r="A721" s="58"/>
      <c r="B721" s="55"/>
      <c r="C721" s="230"/>
      <c r="D721" s="232"/>
      <c r="E721" s="211"/>
      <c r="F721" s="235"/>
      <c r="G721" s="208"/>
      <c r="H721" s="211"/>
      <c r="I721" s="214"/>
      <c r="J721" s="221"/>
      <c r="K721" s="224"/>
      <c r="L721" s="227"/>
      <c r="M721" s="224"/>
      <c r="N721" s="198"/>
      <c r="O721" s="208"/>
      <c r="P721" s="211"/>
      <c r="Q721" s="214"/>
      <c r="R721" s="202"/>
      <c r="S721" s="204"/>
      <c r="T721" s="198"/>
      <c r="U721" s="198"/>
      <c r="V721" s="202"/>
      <c r="W721" s="7">
        <v>4</v>
      </c>
      <c r="X721" s="10"/>
      <c r="Y721" s="6">
        <v>5</v>
      </c>
      <c r="Z721" s="106"/>
      <c r="AA721" s="106"/>
      <c r="AB721" s="106"/>
      <c r="AC721" s="6"/>
      <c r="AD721" s="108"/>
      <c r="AE721"/>
    </row>
    <row r="722" spans="1:31" s="1" customFormat="1" ht="12" customHeight="1" thickBot="1" x14ac:dyDescent="0.2">
      <c r="A722" s="58">
        <v>13</v>
      </c>
      <c r="B722" s="55"/>
      <c r="C722" s="228" t="s">
        <v>38</v>
      </c>
      <c r="D722" s="231" t="str">
        <f ca="1">IF(A723="","",IF(INDIRECT("入力シート!H"&amp;(A724))="","",IF(INDIRECT("入力シート!H"&amp;(A724))&lt;43586,4,5)))</f>
        <v/>
      </c>
      <c r="E722" s="209" t="str">
        <f ca="1">IF(A723="","",IF(INDIRECT("入力シート!H"&amp;(A724))="","",INDIRECT("入力シート!H"&amp;(A724))))</f>
        <v/>
      </c>
      <c r="F722" s="233" t="str">
        <f ca="1">IF(A723="","",IF(INDIRECT("入力シート!H"&amp;(A724))="","",INDIRECT("入力シート!H"&amp;(A724))))</f>
        <v/>
      </c>
      <c r="G722" s="207" t="str">
        <f ca="1">IF(A723="","",IF(INDIRECT("入力シート!I"&amp;(A724))="","",IF(INDIRECT("入力シート!I"&amp;(A724))&lt;43586,4,5)))</f>
        <v/>
      </c>
      <c r="H722" s="209" t="str">
        <f ca="1">IF(A723="","",IF(INDIRECT("入力シート!I"&amp;(A724))="","",INDIRECT("入力シート!I"&amp;(A724))))</f>
        <v/>
      </c>
      <c r="I722" s="212" t="str">
        <f ca="1">IF(A723="","",IF(INDIRECT("入力シート!I"&amp;(A724))="","",INDIRECT("入力シート!I"&amp;(A724))))</f>
        <v/>
      </c>
      <c r="J722" s="219" t="str">
        <f ca="1">IF(A723="","",IF(INDIRECT("入力シート!I"&amp;(A724))="","",INDIRECT("入力シート!I"&amp;(A724))))</f>
        <v/>
      </c>
      <c r="K722" s="222" t="str">
        <f t="shared" ref="K722" ca="1" si="124">IF(A723="","",IF(INDIRECT("入力シート!J"&amp;(A724))="","",INDIRECT("入力シート!J"&amp;(A724))))</f>
        <v/>
      </c>
      <c r="L722" s="225" t="str">
        <f ca="1">IF(A723="","",
IFERROR(IF(INDIRECT("入力シート!K"&amp;(A724))="","",
IF(INDIRECT("入力シート!K"&amp;(A724))&gt;159,"G",
IF(INDIRECT("入力シート!K"&amp;(A724))&gt;149,"F",
IF(INDIRECT("入力シート!K"&amp;(A724))&gt;139,"E",
IF(INDIRECT("入力シート!K"&amp;(A724))&gt;129,"D",
IF(INDIRECT("入力シート!K"&amp;(A724))&gt;119,"C",
IF(INDIRECT("入力シート!K"&amp;(A724))&gt;109,"B",
IF(INDIRECT("入力シート!K"&amp;(A724))&gt;99,"A",
"")))))))),""))</f>
        <v/>
      </c>
      <c r="M722" s="222" t="str">
        <f ca="1">IF(A723="","",
IFERROR(IF(INDIRECT("入力シート!K"&amp;(A724))="","",
IF(INDIRECT("入力シート!K"&amp;(A724))&gt;99,MOD(INDIRECT("入力シート!K"&amp;(A724)),10),INDIRECT("入力シート!K"&amp;(A724)))),""))</f>
        <v/>
      </c>
      <c r="N722" s="196" t="str">
        <f ca="1">IF(A723="","",IF(INDIRECT("入力シート!L"&amp;(A724))="","",INDIRECT("入力シート!L"&amp;(A724))))</f>
        <v/>
      </c>
      <c r="O722" s="207" t="str">
        <f ca="1">IF(A723="","",IF(INDIRECT("入力シート!M"&amp;(A724))="","",IF(INDIRECT("入力シート!M"&amp;(A724))&lt;43586,4,5)))</f>
        <v/>
      </c>
      <c r="P722" s="209" t="str">
        <f ca="1">IF(A723="","",IF(INDIRECT("入力シート!M"&amp;(A724))="","",INDIRECT("入力シート!M"&amp;(A724))))</f>
        <v/>
      </c>
      <c r="Q722" s="212" t="str">
        <f ca="1">IF(A723="","",IF(INDIRECT("入力シート!M"&amp;(A724))="","",INDIRECT("入力シート!M"&amp;(A724))))</f>
        <v/>
      </c>
      <c r="R722" s="215" t="str">
        <f ca="1">IF(A723="","",IF(INDIRECT("入力シート!N"&amp;(A724))="","",INDIRECT("入力シート!N"&amp;(A724))))</f>
        <v/>
      </c>
      <c r="S722" s="217" t="str">
        <f>IF(A723="","",IF(N722="","",SUM(N722,R722)))</f>
        <v/>
      </c>
      <c r="T722" s="196" t="str">
        <f ca="1">IF(A723="","",IF(N722="","",IF(INDIRECT("入力シート!O"&amp;(A724))="通常者",ROUNDDOWN(S722*10/1000,0),0)))</f>
        <v/>
      </c>
      <c r="U722" s="196" t="str">
        <f>IF(A723="","",IF(V722="","",IF(V722&gt;=1,"+",IF(V722=0," ","-"))))</f>
        <v/>
      </c>
      <c r="V722" s="199" t="str">
        <f>IF(A723="","",IF(AND(N724="",N722&gt;=1),T722,IF(N724="","",T722-T724)))</f>
        <v/>
      </c>
      <c r="W722" s="98">
        <v>1</v>
      </c>
      <c r="X722" s="12"/>
      <c r="Y722" s="98">
        <v>5</v>
      </c>
      <c r="Z722" s="8"/>
      <c r="AA722" s="8"/>
      <c r="AB722" s="8"/>
      <c r="AC722" s="98">
        <v>5</v>
      </c>
      <c r="AD722" s="16"/>
      <c r="AE722"/>
    </row>
    <row r="723" spans="1:31" s="1" customFormat="1" ht="12" customHeight="1" x14ac:dyDescent="0.15">
      <c r="A723" s="58" t="str">
        <f>A707</f>
        <v/>
      </c>
      <c r="B723" s="55"/>
      <c r="C723" s="229"/>
      <c r="D723" s="231"/>
      <c r="E723" s="210"/>
      <c r="F723" s="234"/>
      <c r="G723" s="207"/>
      <c r="H723" s="210"/>
      <c r="I723" s="213"/>
      <c r="J723" s="220"/>
      <c r="K723" s="223"/>
      <c r="L723" s="226"/>
      <c r="M723" s="223"/>
      <c r="N723" s="206"/>
      <c r="O723" s="207"/>
      <c r="P723" s="210"/>
      <c r="Q723" s="213"/>
      <c r="R723" s="216"/>
      <c r="S723" s="218"/>
      <c r="T723" s="197"/>
      <c r="U723" s="197"/>
      <c r="V723" s="200"/>
      <c r="W723" s="14">
        <v>2</v>
      </c>
      <c r="X723" s="13"/>
      <c r="Y723" s="13">
        <v>5</v>
      </c>
      <c r="Z723" s="13"/>
      <c r="AA723" s="13"/>
      <c r="AB723" s="13"/>
      <c r="AC723" s="15">
        <v>6</v>
      </c>
      <c r="AD723" s="9"/>
      <c r="AE723"/>
    </row>
    <row r="724" spans="1:31" s="1" customFormat="1" ht="12" customHeight="1" thickBot="1" x14ac:dyDescent="0.2">
      <c r="A724" s="58" t="str">
        <f>IF(A723="","",SUM(A722:A723))</f>
        <v/>
      </c>
      <c r="B724" s="55"/>
      <c r="C724" s="229"/>
      <c r="D724" s="231"/>
      <c r="E724" s="210"/>
      <c r="F724" s="234"/>
      <c r="G724" s="207"/>
      <c r="H724" s="210"/>
      <c r="I724" s="213"/>
      <c r="J724" s="220"/>
      <c r="K724" s="223"/>
      <c r="L724" s="226"/>
      <c r="M724" s="223"/>
      <c r="N724" s="197" t="str">
        <f ca="1">IF(A723="","",IF(INDIRECT("入力シート!P"&amp;(A724))="","",INDIRECT("入力シート!P"&amp;(A724))))</f>
        <v/>
      </c>
      <c r="O724" s="207"/>
      <c r="P724" s="210"/>
      <c r="Q724" s="213"/>
      <c r="R724" s="201" t="str">
        <f ca="1">IF(A723="","",IF(INDIRECT("入力シート!Q"&amp;(A724))="","",INDIRECT("入力シート!Q"&amp;(A724))))</f>
        <v/>
      </c>
      <c r="S724" s="305" t="str">
        <f>IF(A723="","",IF(N724="","",SUM(N724,R724)))</f>
        <v/>
      </c>
      <c r="T724" s="205" t="str">
        <f ca="1">IF(A723="","",IF(N724="","",IF(INDIRECT("入力シート!R"&amp;(A724))="通常者",ROUNDDOWN(S724*10/1000,0),0)))</f>
        <v/>
      </c>
      <c r="U724" s="197"/>
      <c r="V724" s="201"/>
      <c r="W724" s="14">
        <v>3</v>
      </c>
      <c r="X724" s="13"/>
      <c r="Y724" s="13">
        <v>5</v>
      </c>
      <c r="Z724" s="13"/>
      <c r="AA724" s="13"/>
      <c r="AB724" s="13"/>
      <c r="AC724" s="15">
        <v>7</v>
      </c>
      <c r="AD724" s="9"/>
      <c r="AE724"/>
    </row>
    <row r="725" spans="1:31" s="1" customFormat="1" ht="12" customHeight="1" x14ac:dyDescent="0.15">
      <c r="A725" s="58"/>
      <c r="B725" s="55"/>
      <c r="C725" s="229"/>
      <c r="D725" s="232"/>
      <c r="E725" s="211"/>
      <c r="F725" s="235"/>
      <c r="G725" s="208"/>
      <c r="H725" s="211"/>
      <c r="I725" s="214"/>
      <c r="J725" s="221"/>
      <c r="K725" s="224"/>
      <c r="L725" s="227"/>
      <c r="M725" s="224"/>
      <c r="N725" s="198"/>
      <c r="O725" s="208"/>
      <c r="P725" s="211"/>
      <c r="Q725" s="214"/>
      <c r="R725" s="202"/>
      <c r="S725" s="204"/>
      <c r="T725" s="198"/>
      <c r="U725" s="198"/>
      <c r="V725" s="202"/>
      <c r="W725" s="32">
        <v>4</v>
      </c>
      <c r="X725" s="33"/>
      <c r="Y725" s="31">
        <v>5</v>
      </c>
      <c r="Z725" s="105"/>
      <c r="AA725" s="105"/>
      <c r="AB725" s="105"/>
      <c r="AC725" s="31"/>
      <c r="AD725" s="107"/>
      <c r="AE725"/>
    </row>
    <row r="726" spans="1:31" s="1" customFormat="1" ht="12" customHeight="1" thickBot="1" x14ac:dyDescent="0.2">
      <c r="A726" s="58">
        <v>14</v>
      </c>
      <c r="B726" s="55"/>
      <c r="C726" s="228" t="s">
        <v>39</v>
      </c>
      <c r="D726" s="231" t="str">
        <f ca="1">IF(A727="","",IF(INDIRECT("入力シート!H"&amp;(A728))="","",IF(INDIRECT("入力シート!H"&amp;(A728))&lt;43586,4,5)))</f>
        <v/>
      </c>
      <c r="E726" s="209" t="str">
        <f ca="1">IF(A727="","",IF(INDIRECT("入力シート!H"&amp;(A728))="","",INDIRECT("入力シート!H"&amp;(A728))))</f>
        <v/>
      </c>
      <c r="F726" s="233" t="str">
        <f ca="1">IF(A727="","",IF(INDIRECT("入力シート!H"&amp;(A728))="","",INDIRECT("入力シート!H"&amp;(A728))))</f>
        <v/>
      </c>
      <c r="G726" s="207" t="str">
        <f ca="1">IF(A727="","",IF(INDIRECT("入力シート!I"&amp;(A728))="","",IF(INDIRECT("入力シート!I"&amp;(A728))&lt;43586,4,5)))</f>
        <v/>
      </c>
      <c r="H726" s="209" t="str">
        <f ca="1">IF(A727="","",IF(INDIRECT("入力シート!I"&amp;(A728))="","",INDIRECT("入力シート!I"&amp;(A728))))</f>
        <v/>
      </c>
      <c r="I726" s="212" t="str">
        <f ca="1">IF(A727="","",IF(INDIRECT("入力シート!I"&amp;(A728))="","",INDIRECT("入力シート!I"&amp;(A728))))</f>
        <v/>
      </c>
      <c r="J726" s="219" t="str">
        <f ca="1">IF(A727="","",IF(INDIRECT("入力シート!I"&amp;(A728))="","",INDIRECT("入力シート!I"&amp;(A728))))</f>
        <v/>
      </c>
      <c r="K726" s="222" t="str">
        <f t="shared" ref="K726" ca="1" si="125">IF(A727="","",IF(INDIRECT("入力シート!J"&amp;(A728))="","",INDIRECT("入力シート!J"&amp;(A728))))</f>
        <v/>
      </c>
      <c r="L726" s="225" t="str">
        <f ca="1">IF(A727="","",
IFERROR(IF(INDIRECT("入力シート!K"&amp;(A728))="","",
IF(INDIRECT("入力シート!K"&amp;(A728))&gt;159,"G",
IF(INDIRECT("入力シート!K"&amp;(A728))&gt;149,"F",
IF(INDIRECT("入力シート!K"&amp;(A728))&gt;139,"E",
IF(INDIRECT("入力シート!K"&amp;(A728))&gt;129,"D",
IF(INDIRECT("入力シート!K"&amp;(A728))&gt;119,"C",
IF(INDIRECT("入力シート!K"&amp;(A728))&gt;109,"B",
IF(INDIRECT("入力シート!K"&amp;(A728))&gt;99,"A",
"")))))))),""))</f>
        <v/>
      </c>
      <c r="M726" s="222" t="str">
        <f ca="1">IF(A727="","",
IFERROR(IF(INDIRECT("入力シート!K"&amp;(A728))="","",
IF(INDIRECT("入力シート!K"&amp;(A728))&gt;99,MOD(INDIRECT("入力シート!K"&amp;(A728)),10),INDIRECT("入力シート!K"&amp;(A728)))),""))</f>
        <v/>
      </c>
      <c r="N726" s="196" t="str">
        <f ca="1">IF(A727="","",IF(INDIRECT("入力シート!L"&amp;(A728))="","",INDIRECT("入力シート!L"&amp;(A728))))</f>
        <v/>
      </c>
      <c r="O726" s="207" t="str">
        <f ca="1">IF(A727="","",IF(INDIRECT("入力シート!M"&amp;(A728))="","",IF(INDIRECT("入力シート!M"&amp;(A728))&lt;43586,4,5)))</f>
        <v/>
      </c>
      <c r="P726" s="209" t="str">
        <f ca="1">IF(A727="","",IF(INDIRECT("入力シート!M"&amp;(A728))="","",INDIRECT("入力シート!M"&amp;(A728))))</f>
        <v/>
      </c>
      <c r="Q726" s="212" t="str">
        <f ca="1">IF(A727="","",IF(INDIRECT("入力シート!M"&amp;(A728))="","",INDIRECT("入力シート!M"&amp;(A728))))</f>
        <v/>
      </c>
      <c r="R726" s="215" t="str">
        <f ca="1">IF(A727="","",IF(INDIRECT("入力シート!N"&amp;(A728))="","",INDIRECT("入力シート!N"&amp;(A728))))</f>
        <v/>
      </c>
      <c r="S726" s="217" t="str">
        <f>IF(A727="","",IF(N726="","",SUM(N726,R726)))</f>
        <v/>
      </c>
      <c r="T726" s="196" t="str">
        <f ca="1">IF(A727="","",IF(N726="","",IF(INDIRECT("入力シート!O"&amp;(A728))="通常者",ROUNDDOWN(S726*10/1000,0),0)))</f>
        <v/>
      </c>
      <c r="U726" s="196" t="str">
        <f>IF(A727="","",IF(V726="","",IF(V726&gt;=1,"+",IF(V726=0," ","-"))))</f>
        <v/>
      </c>
      <c r="V726" s="199" t="str">
        <f>IF(A727="","",IF(AND(N728="",N726&gt;=1),T726,IF(N728="","",T726-T728)))</f>
        <v/>
      </c>
      <c r="W726" s="98">
        <v>1</v>
      </c>
      <c r="X726" s="12"/>
      <c r="Y726" s="98">
        <v>5</v>
      </c>
      <c r="Z726" s="8"/>
      <c r="AA726" s="8"/>
      <c r="AB726" s="8"/>
      <c r="AC726" s="98">
        <v>5</v>
      </c>
      <c r="AD726" s="16"/>
      <c r="AE726"/>
    </row>
    <row r="727" spans="1:31" s="1" customFormat="1" ht="12" customHeight="1" x14ac:dyDescent="0.15">
      <c r="A727" s="58" t="str">
        <f>A707</f>
        <v/>
      </c>
      <c r="B727" s="55"/>
      <c r="C727" s="229"/>
      <c r="D727" s="231"/>
      <c r="E727" s="210"/>
      <c r="F727" s="234"/>
      <c r="G727" s="207"/>
      <c r="H727" s="210"/>
      <c r="I727" s="213"/>
      <c r="J727" s="220"/>
      <c r="K727" s="223"/>
      <c r="L727" s="226"/>
      <c r="M727" s="223"/>
      <c r="N727" s="206"/>
      <c r="O727" s="207"/>
      <c r="P727" s="210"/>
      <c r="Q727" s="213"/>
      <c r="R727" s="216"/>
      <c r="S727" s="218"/>
      <c r="T727" s="197"/>
      <c r="U727" s="197"/>
      <c r="V727" s="200"/>
      <c r="W727" s="14">
        <v>2</v>
      </c>
      <c r="X727" s="13"/>
      <c r="Y727" s="13">
        <v>5</v>
      </c>
      <c r="Z727" s="13"/>
      <c r="AA727" s="13"/>
      <c r="AB727" s="13"/>
      <c r="AC727" s="15">
        <v>6</v>
      </c>
      <c r="AD727" s="9"/>
      <c r="AE727"/>
    </row>
    <row r="728" spans="1:31" s="1" customFormat="1" ht="12" customHeight="1" thickBot="1" x14ac:dyDescent="0.2">
      <c r="A728" s="58" t="str">
        <f>IF(A727="","",SUM(A726:A727))</f>
        <v/>
      </c>
      <c r="B728" s="55"/>
      <c r="C728" s="229"/>
      <c r="D728" s="231"/>
      <c r="E728" s="210"/>
      <c r="F728" s="234"/>
      <c r="G728" s="207"/>
      <c r="H728" s="210"/>
      <c r="I728" s="213"/>
      <c r="J728" s="220"/>
      <c r="K728" s="223"/>
      <c r="L728" s="226"/>
      <c r="M728" s="223"/>
      <c r="N728" s="197" t="str">
        <f ca="1">IF(A727="","",IF(INDIRECT("入力シート!P"&amp;(A728))="","",INDIRECT("入力シート!P"&amp;(A728))))</f>
        <v/>
      </c>
      <c r="O728" s="207"/>
      <c r="P728" s="210"/>
      <c r="Q728" s="213"/>
      <c r="R728" s="201" t="str">
        <f ca="1">IF(A727="","",IF(INDIRECT("入力シート!Q"&amp;(A728))="","",INDIRECT("入力シート!Q"&amp;(A728))))</f>
        <v/>
      </c>
      <c r="S728" s="305" t="str">
        <f>IF(A727="","",IF(N728="","",SUM(N728,R728)))</f>
        <v/>
      </c>
      <c r="T728" s="205" t="str">
        <f ca="1">IF(A727="","",IF(N728="","",IF(INDIRECT("入力シート!R"&amp;(A728))="通常者",ROUNDDOWN(S728*10/1000,0),0)))</f>
        <v/>
      </c>
      <c r="U728" s="197"/>
      <c r="V728" s="201"/>
      <c r="W728" s="14">
        <v>3</v>
      </c>
      <c r="X728" s="13"/>
      <c r="Y728" s="13">
        <v>5</v>
      </c>
      <c r="Z728" s="13"/>
      <c r="AA728" s="13"/>
      <c r="AB728" s="13"/>
      <c r="AC728" s="15">
        <v>7</v>
      </c>
      <c r="AD728" s="9"/>
      <c r="AE728"/>
    </row>
    <row r="729" spans="1:31" s="1" customFormat="1" ht="12" customHeight="1" x14ac:dyDescent="0.15">
      <c r="A729" s="58"/>
      <c r="B729" s="55"/>
      <c r="C729" s="230"/>
      <c r="D729" s="232"/>
      <c r="E729" s="211"/>
      <c r="F729" s="235"/>
      <c r="G729" s="208"/>
      <c r="H729" s="211"/>
      <c r="I729" s="214"/>
      <c r="J729" s="221"/>
      <c r="K729" s="224"/>
      <c r="L729" s="227"/>
      <c r="M729" s="224"/>
      <c r="N729" s="198"/>
      <c r="O729" s="208"/>
      <c r="P729" s="211"/>
      <c r="Q729" s="214"/>
      <c r="R729" s="202"/>
      <c r="S729" s="204"/>
      <c r="T729" s="198"/>
      <c r="U729" s="198"/>
      <c r="V729" s="202"/>
      <c r="W729" s="7">
        <v>4</v>
      </c>
      <c r="X729" s="10"/>
      <c r="Y729" s="6">
        <v>5</v>
      </c>
      <c r="Z729" s="106"/>
      <c r="AA729" s="106"/>
      <c r="AB729" s="106"/>
      <c r="AC729" s="6"/>
      <c r="AD729" s="108"/>
      <c r="AE729"/>
    </row>
    <row r="730" spans="1:31" s="1" customFormat="1" ht="12" customHeight="1" thickBot="1" x14ac:dyDescent="0.2">
      <c r="A730" s="58">
        <v>15</v>
      </c>
      <c r="B730" s="55"/>
      <c r="C730" s="228" t="s">
        <v>46</v>
      </c>
      <c r="D730" s="231" t="str">
        <f ca="1">IF(A731="","",IF(INDIRECT("入力シート!H"&amp;(A732))="","",IF(INDIRECT("入力シート!H"&amp;(A732))&lt;43586,4,5)))</f>
        <v/>
      </c>
      <c r="E730" s="209" t="str">
        <f ca="1">IF(A731="","",IF(INDIRECT("入力シート!H"&amp;(A732))="","",INDIRECT("入力シート!H"&amp;(A732))))</f>
        <v/>
      </c>
      <c r="F730" s="233" t="str">
        <f ca="1">IF(A731="","",IF(INDIRECT("入力シート!H"&amp;(A732))="","",INDIRECT("入力シート!H"&amp;(A732))))</f>
        <v/>
      </c>
      <c r="G730" s="207" t="str">
        <f ca="1">IF(A731="","",IF(INDIRECT("入力シート!I"&amp;(A732))="","",IF(INDIRECT("入力シート!I"&amp;(A732))&lt;43586,4,5)))</f>
        <v/>
      </c>
      <c r="H730" s="209" t="str">
        <f ca="1">IF(A731="","",IF(INDIRECT("入力シート!I"&amp;(A732))="","",INDIRECT("入力シート!I"&amp;(A732))))</f>
        <v/>
      </c>
      <c r="I730" s="212" t="str">
        <f ca="1">IF(A731="","",IF(INDIRECT("入力シート!I"&amp;(A732))="","",INDIRECT("入力シート!I"&amp;(A732))))</f>
        <v/>
      </c>
      <c r="J730" s="219" t="str">
        <f ca="1">IF(A731="","",IF(INDIRECT("入力シート!I"&amp;(A732))="","",INDIRECT("入力シート!I"&amp;(A732))))</f>
        <v/>
      </c>
      <c r="K730" s="222" t="str">
        <f t="shared" ref="K730" ca="1" si="126">IF(A731="","",IF(INDIRECT("入力シート!J"&amp;(A732))="","",INDIRECT("入力シート!J"&amp;(A732))))</f>
        <v/>
      </c>
      <c r="L730" s="225" t="str">
        <f ca="1">IF(A731="","",
IFERROR(IF(INDIRECT("入力シート!K"&amp;(A732))="","",
IF(INDIRECT("入力シート!K"&amp;(A732))&gt;159,"G",
IF(INDIRECT("入力シート!K"&amp;(A732))&gt;149,"F",
IF(INDIRECT("入力シート!K"&amp;(A732))&gt;139,"E",
IF(INDIRECT("入力シート!K"&amp;(A732))&gt;129,"D",
IF(INDIRECT("入力シート!K"&amp;(A732))&gt;119,"C",
IF(INDIRECT("入力シート!K"&amp;(A732))&gt;109,"B",
IF(INDIRECT("入力シート!K"&amp;(A732))&gt;99,"A",
"")))))))),""))</f>
        <v/>
      </c>
      <c r="M730" s="222" t="str">
        <f ca="1">IF(A731="","",
IFERROR(IF(INDIRECT("入力シート!K"&amp;(A732))="","",
IF(INDIRECT("入力シート!K"&amp;(A732))&gt;99,MOD(INDIRECT("入力シート!K"&amp;(A732)),10),INDIRECT("入力シート!K"&amp;(A732)))),""))</f>
        <v/>
      </c>
      <c r="N730" s="196" t="str">
        <f ca="1">IF(A731="","",IF(INDIRECT("入力シート!L"&amp;(A732))="","",INDIRECT("入力シート!L"&amp;(A732))))</f>
        <v/>
      </c>
      <c r="O730" s="207" t="str">
        <f ca="1">IF(A731="","",IF(INDIRECT("入力シート!M"&amp;(A732))="","",IF(INDIRECT("入力シート!M"&amp;(A732))&lt;43586,4,5)))</f>
        <v/>
      </c>
      <c r="P730" s="209" t="str">
        <f ca="1">IF(A731="","",IF(INDIRECT("入力シート!M"&amp;(A732))="","",INDIRECT("入力シート!M"&amp;(A732))))</f>
        <v/>
      </c>
      <c r="Q730" s="212" t="str">
        <f ca="1">IF(A731="","",IF(INDIRECT("入力シート!M"&amp;(A732))="","",INDIRECT("入力シート!M"&amp;(A732))))</f>
        <v/>
      </c>
      <c r="R730" s="215" t="str">
        <f ca="1">IF(A731="","",IF(INDIRECT("入力シート!N"&amp;(A732))="","",INDIRECT("入力シート!N"&amp;(A732))))</f>
        <v/>
      </c>
      <c r="S730" s="217" t="str">
        <f>IF(A731="","",IF(N730="","",SUM(N730,R730)))</f>
        <v/>
      </c>
      <c r="T730" s="196" t="str">
        <f ca="1">IF(A731="","",IF(N730="","",IF(INDIRECT("入力シート!O"&amp;(A732))="通常者",ROUNDDOWN(S730*10/1000,0),0)))</f>
        <v/>
      </c>
      <c r="U730" s="196" t="str">
        <f>IF(A731="","",IF(V730="","",IF(V730&gt;=1,"+",IF(V730=0," ","-"))))</f>
        <v/>
      </c>
      <c r="V730" s="199" t="str">
        <f>IF(A731="","",IF(AND(N732="",N730&gt;=1),T730,IF(N732="","",T730-T732)))</f>
        <v/>
      </c>
      <c r="W730" s="3">
        <v>1</v>
      </c>
      <c r="X730" s="12"/>
      <c r="Y730" s="3">
        <v>5</v>
      </c>
      <c r="Z730" s="8"/>
      <c r="AA730" s="8"/>
      <c r="AB730" s="8"/>
      <c r="AC730" s="3">
        <v>5</v>
      </c>
      <c r="AD730" s="107"/>
      <c r="AE730"/>
    </row>
    <row r="731" spans="1:31" s="1" customFormat="1" ht="12" customHeight="1" x14ac:dyDescent="0.15">
      <c r="A731" s="58" t="str">
        <f>A707</f>
        <v/>
      </c>
      <c r="B731" s="55"/>
      <c r="C731" s="229"/>
      <c r="D731" s="231"/>
      <c r="E731" s="210"/>
      <c r="F731" s="234"/>
      <c r="G731" s="207"/>
      <c r="H731" s="210"/>
      <c r="I731" s="213"/>
      <c r="J731" s="220"/>
      <c r="K731" s="223"/>
      <c r="L731" s="226"/>
      <c r="M731" s="223"/>
      <c r="N731" s="206"/>
      <c r="O731" s="207"/>
      <c r="P731" s="210"/>
      <c r="Q731" s="213"/>
      <c r="R731" s="216"/>
      <c r="S731" s="218"/>
      <c r="T731" s="197"/>
      <c r="U731" s="197"/>
      <c r="V731" s="200"/>
      <c r="W731" s="14">
        <v>2</v>
      </c>
      <c r="X731" s="13"/>
      <c r="Y731" s="13">
        <v>5</v>
      </c>
      <c r="Z731" s="13"/>
      <c r="AA731" s="13"/>
      <c r="AB731" s="13"/>
      <c r="AC731" s="15">
        <v>6</v>
      </c>
      <c r="AD731" s="9"/>
      <c r="AE731"/>
    </row>
    <row r="732" spans="1:31" s="1" customFormat="1" ht="12" customHeight="1" thickBot="1" x14ac:dyDescent="0.2">
      <c r="A732" s="58" t="str">
        <f>IF(A731="","",SUM(A730:A731))</f>
        <v/>
      </c>
      <c r="B732" s="55"/>
      <c r="C732" s="229"/>
      <c r="D732" s="231"/>
      <c r="E732" s="210"/>
      <c r="F732" s="234"/>
      <c r="G732" s="207"/>
      <c r="H732" s="210"/>
      <c r="I732" s="213"/>
      <c r="J732" s="220"/>
      <c r="K732" s="223"/>
      <c r="L732" s="226"/>
      <c r="M732" s="223"/>
      <c r="N732" s="197" t="str">
        <f ca="1">IF(A731="","",IF(INDIRECT("入力シート!P"&amp;(A732))="","",INDIRECT("入力シート!P"&amp;(A732))))</f>
        <v/>
      </c>
      <c r="O732" s="207"/>
      <c r="P732" s="210"/>
      <c r="Q732" s="213"/>
      <c r="R732" s="201" t="str">
        <f ca="1">IF(A731="","",IF(INDIRECT("入力シート!Q"&amp;(A732))="","",INDIRECT("入力シート!Q"&amp;(A732))))</f>
        <v/>
      </c>
      <c r="S732" s="305" t="str">
        <f>IF(A731="","",IF(N732="","",SUM(N732,R732)))</f>
        <v/>
      </c>
      <c r="T732" s="205" t="str">
        <f ca="1">IF(A731="","",IF(N732="","",IF(INDIRECT("入力シート!R"&amp;(A732))="通常者",ROUNDDOWN(S732*10/1000,0),0)))</f>
        <v/>
      </c>
      <c r="U732" s="197"/>
      <c r="V732" s="201"/>
      <c r="W732" s="14">
        <v>3</v>
      </c>
      <c r="X732" s="13"/>
      <c r="Y732" s="13">
        <v>5</v>
      </c>
      <c r="Z732" s="13"/>
      <c r="AA732" s="13"/>
      <c r="AB732" s="13"/>
      <c r="AC732" s="15">
        <v>7</v>
      </c>
      <c r="AD732" s="9"/>
      <c r="AE732"/>
    </row>
    <row r="733" spans="1:31" s="1" customFormat="1" ht="12" customHeight="1" x14ac:dyDescent="0.15">
      <c r="A733" s="58"/>
      <c r="B733" s="55"/>
      <c r="C733" s="230"/>
      <c r="D733" s="232"/>
      <c r="E733" s="211"/>
      <c r="F733" s="235"/>
      <c r="G733" s="208"/>
      <c r="H733" s="211"/>
      <c r="I733" s="214"/>
      <c r="J733" s="221"/>
      <c r="K733" s="224"/>
      <c r="L733" s="227"/>
      <c r="M733" s="224"/>
      <c r="N733" s="198"/>
      <c r="O733" s="208"/>
      <c r="P733" s="211"/>
      <c r="Q733" s="214"/>
      <c r="R733" s="202"/>
      <c r="S733" s="204"/>
      <c r="T733" s="198"/>
      <c r="U733" s="198"/>
      <c r="V733" s="202"/>
      <c r="W733" s="7">
        <v>4</v>
      </c>
      <c r="X733" s="10"/>
      <c r="Y733" s="6">
        <v>5</v>
      </c>
      <c r="Z733" s="106"/>
      <c r="AA733" s="106"/>
      <c r="AB733" s="106"/>
      <c r="AC733" s="6"/>
      <c r="AD733" s="108"/>
      <c r="AE733"/>
    </row>
    <row r="734" spans="1:31" s="1" customFormat="1" ht="12" customHeight="1" thickBot="1" x14ac:dyDescent="0.2">
      <c r="A734" s="58">
        <v>16</v>
      </c>
      <c r="B734" s="55"/>
      <c r="C734" s="228" t="s">
        <v>40</v>
      </c>
      <c r="D734" s="231" t="str">
        <f ca="1">IF(A735="","",IF(INDIRECT("入力シート!H"&amp;(A736))="","",IF(INDIRECT("入力シート!H"&amp;(A736))&lt;43586,4,5)))</f>
        <v/>
      </c>
      <c r="E734" s="209" t="str">
        <f ca="1">IF(A735="","",IF(INDIRECT("入力シート!H"&amp;(A736))="","",INDIRECT("入力シート!H"&amp;(A736))))</f>
        <v/>
      </c>
      <c r="F734" s="233" t="str">
        <f ca="1">IF(A735="","",IF(INDIRECT("入力シート!H"&amp;(A736))="","",INDIRECT("入力シート!H"&amp;(A736))))</f>
        <v/>
      </c>
      <c r="G734" s="207" t="str">
        <f ca="1">IF(A735="","",IF(INDIRECT("入力シート!I"&amp;(A736))="","",IF(INDIRECT("入力シート!I"&amp;(A736))&lt;43586,4,5)))</f>
        <v/>
      </c>
      <c r="H734" s="209" t="str">
        <f ca="1">IF(A735="","",IF(INDIRECT("入力シート!I"&amp;(A736))="","",INDIRECT("入力シート!I"&amp;(A736))))</f>
        <v/>
      </c>
      <c r="I734" s="212" t="str">
        <f ca="1">IF(A735="","",IF(INDIRECT("入力シート!I"&amp;(A736))="","",INDIRECT("入力シート!I"&amp;(A736))))</f>
        <v/>
      </c>
      <c r="J734" s="219" t="str">
        <f ca="1">IF(A735="","",IF(INDIRECT("入力シート!I"&amp;(A736))="","",INDIRECT("入力シート!I"&amp;(A736))))</f>
        <v/>
      </c>
      <c r="K734" s="222" t="str">
        <f t="shared" ref="K734" ca="1" si="127">IF(A735="","",IF(INDIRECT("入力シート!J"&amp;(A736))="","",INDIRECT("入力シート!J"&amp;(A736))))</f>
        <v/>
      </c>
      <c r="L734" s="225" t="str">
        <f ca="1">IF(A735="","",
IFERROR(IF(INDIRECT("入力シート!K"&amp;(A736))="","",
IF(INDIRECT("入力シート!K"&amp;(A736))&gt;159,"G",
IF(INDIRECT("入力シート!K"&amp;(A736))&gt;149,"F",
IF(INDIRECT("入力シート!K"&amp;(A736))&gt;139,"E",
IF(INDIRECT("入力シート!K"&amp;(A736))&gt;129,"D",
IF(INDIRECT("入力シート!K"&amp;(A736))&gt;119,"C",
IF(INDIRECT("入力シート!K"&amp;(A736))&gt;109,"B",
IF(INDIRECT("入力シート!K"&amp;(A736))&gt;99,"A",
"")))))))),""))</f>
        <v/>
      </c>
      <c r="M734" s="222" t="str">
        <f ca="1">IF(A735="","",
IFERROR(IF(INDIRECT("入力シート!K"&amp;(A736))="","",
IF(INDIRECT("入力シート!K"&amp;(A736))&gt;99,MOD(INDIRECT("入力シート!K"&amp;(A736)),10),INDIRECT("入力シート!K"&amp;(A736)))),""))</f>
        <v/>
      </c>
      <c r="N734" s="196" t="str">
        <f ca="1">IF(A735="","",IF(INDIRECT("入力シート!L"&amp;(A736))="","",INDIRECT("入力シート!L"&amp;(A736))))</f>
        <v/>
      </c>
      <c r="O734" s="207" t="str">
        <f ca="1">IF(A735="","",IF(INDIRECT("入力シート!M"&amp;(A736))="","",IF(INDIRECT("入力シート!M"&amp;(A736))&lt;43586,4,5)))</f>
        <v/>
      </c>
      <c r="P734" s="209" t="str">
        <f ca="1">IF(A735="","",IF(INDIRECT("入力シート!M"&amp;(A736))="","",INDIRECT("入力シート!M"&amp;(A736))))</f>
        <v/>
      </c>
      <c r="Q734" s="212" t="str">
        <f ca="1">IF(A735="","",IF(INDIRECT("入力シート!M"&amp;(A736))="","",INDIRECT("入力シート!M"&amp;(A736))))</f>
        <v/>
      </c>
      <c r="R734" s="215" t="str">
        <f ca="1">IF(A735="","",IF(INDIRECT("入力シート!N"&amp;(A736))="","",INDIRECT("入力シート!N"&amp;(A736))))</f>
        <v/>
      </c>
      <c r="S734" s="217" t="str">
        <f>IF(A735="","",IF(N734="","",SUM(N734,R734)))</f>
        <v/>
      </c>
      <c r="T734" s="196" t="str">
        <f ca="1">IF(A735="","",IF(N734="","",IF(INDIRECT("入力シート!O"&amp;(A736))="通常者",ROUNDDOWN(S734*10/1000,0),0)))</f>
        <v/>
      </c>
      <c r="U734" s="196" t="str">
        <f>IF(A735="","",IF(V734="","",IF(V734&gt;=1,"+",IF(V734=0," ","-"))))</f>
        <v/>
      </c>
      <c r="V734" s="199" t="str">
        <f>IF(A735="","",IF(AND(N736="",N734&gt;=1),T734,IF(N736="","",T734-T736)))</f>
        <v/>
      </c>
      <c r="W734" s="3">
        <v>1</v>
      </c>
      <c r="X734" s="12"/>
      <c r="Y734" s="3">
        <v>5</v>
      </c>
      <c r="Z734" s="8"/>
      <c r="AA734" s="8"/>
      <c r="AB734" s="8"/>
      <c r="AC734" s="3">
        <v>5</v>
      </c>
      <c r="AD734" s="107"/>
      <c r="AE734"/>
    </row>
    <row r="735" spans="1:31" s="1" customFormat="1" ht="12" customHeight="1" x14ac:dyDescent="0.15">
      <c r="A735" s="58" t="str">
        <f>A707</f>
        <v/>
      </c>
      <c r="B735" s="55"/>
      <c r="C735" s="229"/>
      <c r="D735" s="231"/>
      <c r="E735" s="210"/>
      <c r="F735" s="234"/>
      <c r="G735" s="207"/>
      <c r="H735" s="210"/>
      <c r="I735" s="213"/>
      <c r="J735" s="220"/>
      <c r="K735" s="223"/>
      <c r="L735" s="226"/>
      <c r="M735" s="223"/>
      <c r="N735" s="206"/>
      <c r="O735" s="207"/>
      <c r="P735" s="210"/>
      <c r="Q735" s="213"/>
      <c r="R735" s="216"/>
      <c r="S735" s="218"/>
      <c r="T735" s="197"/>
      <c r="U735" s="197"/>
      <c r="V735" s="200"/>
      <c r="W735" s="14">
        <v>2</v>
      </c>
      <c r="X735" s="13"/>
      <c r="Y735" s="13">
        <v>5</v>
      </c>
      <c r="Z735" s="13"/>
      <c r="AA735" s="13"/>
      <c r="AB735" s="13"/>
      <c r="AC735" s="15">
        <v>6</v>
      </c>
      <c r="AD735" s="9"/>
      <c r="AE735"/>
    </row>
    <row r="736" spans="1:31" s="1" customFormat="1" ht="12" customHeight="1" thickBot="1" x14ac:dyDescent="0.2">
      <c r="A736" s="58" t="str">
        <f>IF(A735="","",SUM(A734:A735))</f>
        <v/>
      </c>
      <c r="B736" s="55"/>
      <c r="C736" s="229"/>
      <c r="D736" s="231"/>
      <c r="E736" s="210"/>
      <c r="F736" s="234"/>
      <c r="G736" s="207"/>
      <c r="H736" s="210"/>
      <c r="I736" s="213"/>
      <c r="J736" s="220"/>
      <c r="K736" s="223"/>
      <c r="L736" s="226"/>
      <c r="M736" s="223"/>
      <c r="N736" s="197" t="str">
        <f ca="1">IF(A735="","",IF(INDIRECT("入力シート!P"&amp;(A736))="","",INDIRECT("入力シート!P"&amp;(A736))))</f>
        <v/>
      </c>
      <c r="O736" s="207"/>
      <c r="P736" s="210"/>
      <c r="Q736" s="213"/>
      <c r="R736" s="201" t="str">
        <f ca="1">IF(A735="","",IF(INDIRECT("入力シート!Q"&amp;(A736))="","",INDIRECT("入力シート!Q"&amp;(A736))))</f>
        <v/>
      </c>
      <c r="S736" s="305" t="str">
        <f>IF(A735="","",IF(N736="","",SUM(N736,R736)))</f>
        <v/>
      </c>
      <c r="T736" s="205" t="str">
        <f ca="1">IF(A735="","",IF(N736="","",IF(INDIRECT("入力シート!R"&amp;(A736))="通常者",ROUNDDOWN(S736*10/1000,0),0)))</f>
        <v/>
      </c>
      <c r="U736" s="197"/>
      <c r="V736" s="201"/>
      <c r="W736" s="14">
        <v>3</v>
      </c>
      <c r="X736" s="13"/>
      <c r="Y736" s="13">
        <v>5</v>
      </c>
      <c r="Z736" s="13"/>
      <c r="AA736" s="13"/>
      <c r="AB736" s="13"/>
      <c r="AC736" s="15">
        <v>7</v>
      </c>
      <c r="AD736" s="9"/>
      <c r="AE736"/>
    </row>
    <row r="737" spans="1:31" s="1" customFormat="1" ht="12" customHeight="1" x14ac:dyDescent="0.15">
      <c r="A737" s="58"/>
      <c r="B737" s="55"/>
      <c r="C737" s="230"/>
      <c r="D737" s="232"/>
      <c r="E737" s="211"/>
      <c r="F737" s="235"/>
      <c r="G737" s="208"/>
      <c r="H737" s="211"/>
      <c r="I737" s="214"/>
      <c r="J737" s="221"/>
      <c r="K737" s="224"/>
      <c r="L737" s="227"/>
      <c r="M737" s="224"/>
      <c r="N737" s="198"/>
      <c r="O737" s="208"/>
      <c r="P737" s="211"/>
      <c r="Q737" s="214"/>
      <c r="R737" s="202"/>
      <c r="S737" s="204"/>
      <c r="T737" s="198"/>
      <c r="U737" s="198"/>
      <c r="V737" s="202"/>
      <c r="W737" s="7">
        <v>4</v>
      </c>
      <c r="X737" s="10"/>
      <c r="Y737" s="6">
        <v>5</v>
      </c>
      <c r="Z737" s="106"/>
      <c r="AA737" s="106"/>
      <c r="AB737" s="106"/>
      <c r="AC737" s="6"/>
      <c r="AD737" s="108"/>
      <c r="AE737"/>
    </row>
    <row r="738" spans="1:31" s="1" customFormat="1" ht="12" customHeight="1" thickBot="1" x14ac:dyDescent="0.2">
      <c r="A738" s="58">
        <v>17</v>
      </c>
      <c r="B738" s="55"/>
      <c r="C738" s="228" t="s">
        <v>41</v>
      </c>
      <c r="D738" s="231" t="str">
        <f ca="1">IF(A739="","",IF(INDIRECT("入力シート!H"&amp;(A740))="","",IF(INDIRECT("入力シート!H"&amp;(A740))&lt;43586,4,5)))</f>
        <v/>
      </c>
      <c r="E738" s="209" t="str">
        <f ca="1">IF(A739="","",IF(INDIRECT("入力シート!H"&amp;(A740))="","",INDIRECT("入力シート!H"&amp;(A740))))</f>
        <v/>
      </c>
      <c r="F738" s="233" t="str">
        <f ca="1">IF(A739="","",IF(INDIRECT("入力シート!H"&amp;(A740))="","",INDIRECT("入力シート!H"&amp;(A740))))</f>
        <v/>
      </c>
      <c r="G738" s="207" t="str">
        <f ca="1">IF(A739="","",IF(INDIRECT("入力シート!I"&amp;(A740))="","",IF(INDIRECT("入力シート!I"&amp;(A740))&lt;43586,4,5)))</f>
        <v/>
      </c>
      <c r="H738" s="209" t="str">
        <f ca="1">IF(A739="","",IF(INDIRECT("入力シート!I"&amp;(A740))="","",INDIRECT("入力シート!I"&amp;(A740))))</f>
        <v/>
      </c>
      <c r="I738" s="212" t="str">
        <f ca="1">IF(A739="","",IF(INDIRECT("入力シート!I"&amp;(A740))="","",INDIRECT("入力シート!I"&amp;(A740))))</f>
        <v/>
      </c>
      <c r="J738" s="219" t="str">
        <f ca="1">IF(A739="","",IF(INDIRECT("入力シート!I"&amp;(A740))="","",INDIRECT("入力シート!I"&amp;(A740))))</f>
        <v/>
      </c>
      <c r="K738" s="222" t="str">
        <f t="shared" ref="K738" ca="1" si="128">IF(A739="","",IF(INDIRECT("入力シート!J"&amp;(A740))="","",INDIRECT("入力シート!J"&amp;(A740))))</f>
        <v/>
      </c>
      <c r="L738" s="225" t="str">
        <f ca="1">IF(A739="","",
IFERROR(IF(INDIRECT("入力シート!K"&amp;(A740))="","",
IF(INDIRECT("入力シート!K"&amp;(A740))&gt;159,"G",
IF(INDIRECT("入力シート!K"&amp;(A740))&gt;149,"F",
IF(INDIRECT("入力シート!K"&amp;(A740))&gt;139,"E",
IF(INDIRECT("入力シート!K"&amp;(A740))&gt;129,"D",
IF(INDIRECT("入力シート!K"&amp;(A740))&gt;119,"C",
IF(INDIRECT("入力シート!K"&amp;(A740))&gt;109,"B",
IF(INDIRECT("入力シート!K"&amp;(A740))&gt;99,"A",
"")))))))),""))</f>
        <v/>
      </c>
      <c r="M738" s="222" t="str">
        <f ca="1">IF(A739="","",
IFERROR(IF(INDIRECT("入力シート!K"&amp;(A740))="","",
IF(INDIRECT("入力シート!K"&amp;(A740))&gt;99,MOD(INDIRECT("入力シート!K"&amp;(A740)),10),INDIRECT("入力シート!K"&amp;(A740)))),""))</f>
        <v/>
      </c>
      <c r="N738" s="196" t="str">
        <f ca="1">IF(A739="","",IF(INDIRECT("入力シート!L"&amp;(A740))="","",INDIRECT("入力シート!L"&amp;(A740))))</f>
        <v/>
      </c>
      <c r="O738" s="207" t="str">
        <f ca="1">IF(A739="","",IF(INDIRECT("入力シート!M"&amp;(A740))="","",IF(INDIRECT("入力シート!M"&amp;(A740))&lt;43586,4,5)))</f>
        <v/>
      </c>
      <c r="P738" s="209" t="str">
        <f ca="1">IF(A739="","",IF(INDIRECT("入力シート!M"&amp;(A740))="","",INDIRECT("入力シート!M"&amp;(A740))))</f>
        <v/>
      </c>
      <c r="Q738" s="212" t="str">
        <f ca="1">IF(A739="","",IF(INDIRECT("入力シート!M"&amp;(A740))="","",INDIRECT("入力シート!M"&amp;(A740))))</f>
        <v/>
      </c>
      <c r="R738" s="215" t="str">
        <f ca="1">IF(A739="","",IF(INDIRECT("入力シート!N"&amp;(A740))="","",INDIRECT("入力シート!N"&amp;(A740))))</f>
        <v/>
      </c>
      <c r="S738" s="217" t="str">
        <f>IF(A739="","",IF(N738="","",SUM(N738,R738)))</f>
        <v/>
      </c>
      <c r="T738" s="196" t="str">
        <f ca="1">IF(A739="","",IF(N738="","",IF(INDIRECT("入力シート!O"&amp;(A740))="通常者",ROUNDDOWN(S738*10/1000,0),0)))</f>
        <v/>
      </c>
      <c r="U738" s="196" t="str">
        <f>IF(A739="","",IF(V738="","",IF(V738&gt;=1,"+",IF(V738=0," ","-"))))</f>
        <v/>
      </c>
      <c r="V738" s="199" t="str">
        <f>IF(A739="","",IF(AND(N740="",N738&gt;=1),T738,IF(N740="","",T738-T740)))</f>
        <v/>
      </c>
      <c r="W738" s="3">
        <v>1</v>
      </c>
      <c r="X738" s="12"/>
      <c r="Y738" s="3">
        <v>5</v>
      </c>
      <c r="Z738" s="8"/>
      <c r="AA738" s="8"/>
      <c r="AB738" s="8"/>
      <c r="AC738" s="3">
        <v>5</v>
      </c>
      <c r="AD738" s="107"/>
      <c r="AE738"/>
    </row>
    <row r="739" spans="1:31" s="1" customFormat="1" ht="12" customHeight="1" x14ac:dyDescent="0.15">
      <c r="A739" s="58" t="str">
        <f>A707</f>
        <v/>
      </c>
      <c r="B739" s="55"/>
      <c r="C739" s="229"/>
      <c r="D739" s="231"/>
      <c r="E739" s="210"/>
      <c r="F739" s="234"/>
      <c r="G739" s="207"/>
      <c r="H739" s="210"/>
      <c r="I739" s="213"/>
      <c r="J739" s="220"/>
      <c r="K739" s="223"/>
      <c r="L739" s="226"/>
      <c r="M739" s="223"/>
      <c r="N739" s="206"/>
      <c r="O739" s="207"/>
      <c r="P739" s="210"/>
      <c r="Q739" s="213"/>
      <c r="R739" s="216"/>
      <c r="S739" s="218"/>
      <c r="T739" s="197"/>
      <c r="U739" s="197"/>
      <c r="V739" s="200"/>
      <c r="W739" s="14">
        <v>2</v>
      </c>
      <c r="X739" s="13"/>
      <c r="Y739" s="13">
        <v>5</v>
      </c>
      <c r="Z739" s="13"/>
      <c r="AA739" s="13"/>
      <c r="AB739" s="13"/>
      <c r="AC739" s="15">
        <v>6</v>
      </c>
      <c r="AD739" s="9"/>
      <c r="AE739"/>
    </row>
    <row r="740" spans="1:31" s="1" customFormat="1" ht="12" customHeight="1" thickBot="1" x14ac:dyDescent="0.2">
      <c r="A740" s="58" t="str">
        <f>IF(A739="","",SUM(A738:A739))</f>
        <v/>
      </c>
      <c r="B740" s="55"/>
      <c r="C740" s="229"/>
      <c r="D740" s="231"/>
      <c r="E740" s="210"/>
      <c r="F740" s="234"/>
      <c r="G740" s="207"/>
      <c r="H740" s="210"/>
      <c r="I740" s="213"/>
      <c r="J740" s="220"/>
      <c r="K740" s="223"/>
      <c r="L740" s="226"/>
      <c r="M740" s="223"/>
      <c r="N740" s="197" t="str">
        <f ca="1">IF(A739="","",IF(INDIRECT("入力シート!P"&amp;(A740))="","",INDIRECT("入力シート!P"&amp;(A740))))</f>
        <v/>
      </c>
      <c r="O740" s="207"/>
      <c r="P740" s="210"/>
      <c r="Q740" s="213"/>
      <c r="R740" s="201" t="str">
        <f ca="1">IF(A739="","",IF(INDIRECT("入力シート!Q"&amp;(A740))="","",INDIRECT("入力シート!Q"&amp;(A740))))</f>
        <v/>
      </c>
      <c r="S740" s="305" t="str">
        <f>IF(A739="","",IF(N740="","",SUM(N740,R740)))</f>
        <v/>
      </c>
      <c r="T740" s="205" t="str">
        <f ca="1">IF(A739="","",IF(N740="","",IF(INDIRECT("入力シート!R"&amp;(A740))="通常者",ROUNDDOWN(S740*10/1000,0),0)))</f>
        <v/>
      </c>
      <c r="U740" s="197"/>
      <c r="V740" s="201"/>
      <c r="W740" s="14">
        <v>3</v>
      </c>
      <c r="X740" s="13"/>
      <c r="Y740" s="13">
        <v>5</v>
      </c>
      <c r="Z740" s="13"/>
      <c r="AA740" s="13"/>
      <c r="AB740" s="13"/>
      <c r="AC740" s="15">
        <v>7</v>
      </c>
      <c r="AD740" s="9"/>
      <c r="AE740"/>
    </row>
    <row r="741" spans="1:31" s="1" customFormat="1" ht="12" customHeight="1" x14ac:dyDescent="0.15">
      <c r="A741" s="58"/>
      <c r="B741" s="55"/>
      <c r="C741" s="230"/>
      <c r="D741" s="232"/>
      <c r="E741" s="211"/>
      <c r="F741" s="235"/>
      <c r="G741" s="208"/>
      <c r="H741" s="211"/>
      <c r="I741" s="214"/>
      <c r="J741" s="221"/>
      <c r="K741" s="224"/>
      <c r="L741" s="227"/>
      <c r="M741" s="224"/>
      <c r="N741" s="198"/>
      <c r="O741" s="208"/>
      <c r="P741" s="211"/>
      <c r="Q741" s="214"/>
      <c r="R741" s="202"/>
      <c r="S741" s="204"/>
      <c r="T741" s="198"/>
      <c r="U741" s="198"/>
      <c r="V741" s="202"/>
      <c r="W741" s="7">
        <v>4</v>
      </c>
      <c r="X741" s="10"/>
      <c r="Y741" s="6">
        <v>5</v>
      </c>
      <c r="Z741" s="106"/>
      <c r="AA741" s="106"/>
      <c r="AB741" s="106"/>
      <c r="AC741" s="6"/>
      <c r="AD741" s="108"/>
      <c r="AE741"/>
    </row>
    <row r="742" spans="1:31" s="1" customFormat="1" ht="12" customHeight="1" thickBot="1" x14ac:dyDescent="0.2">
      <c r="A742" s="58">
        <v>18</v>
      </c>
      <c r="B742" s="55"/>
      <c r="C742" s="228" t="s">
        <v>42</v>
      </c>
      <c r="D742" s="231" t="str">
        <f ca="1">IF(A743="","",IF(INDIRECT("入力シート!H"&amp;(A744))="","",IF(INDIRECT("入力シート!H"&amp;(A744))&lt;43586,4,5)))</f>
        <v/>
      </c>
      <c r="E742" s="209" t="str">
        <f ca="1">IF(A743="","",IF(INDIRECT("入力シート!H"&amp;(A744))="","",INDIRECT("入力シート!H"&amp;(A744))))</f>
        <v/>
      </c>
      <c r="F742" s="233" t="str">
        <f ca="1">IF(A743="","",IF(INDIRECT("入力シート!H"&amp;(A744))="","",INDIRECT("入力シート!H"&amp;(A744))))</f>
        <v/>
      </c>
      <c r="G742" s="207" t="str">
        <f ca="1">IF(A743="","",IF(INDIRECT("入力シート!I"&amp;(A744))="","",IF(INDIRECT("入力シート!I"&amp;(A744))&lt;43586,4,5)))</f>
        <v/>
      </c>
      <c r="H742" s="209" t="str">
        <f ca="1">IF(A743="","",IF(INDIRECT("入力シート!I"&amp;(A744))="","",INDIRECT("入力シート!I"&amp;(A744))))</f>
        <v/>
      </c>
      <c r="I742" s="212" t="str">
        <f ca="1">IF(A743="","",IF(INDIRECT("入力シート!I"&amp;(A744))="","",INDIRECT("入力シート!I"&amp;(A744))))</f>
        <v/>
      </c>
      <c r="J742" s="219" t="str">
        <f ca="1">IF(A743="","",IF(INDIRECT("入力シート!I"&amp;(A744))="","",INDIRECT("入力シート!I"&amp;(A744))))</f>
        <v/>
      </c>
      <c r="K742" s="222" t="str">
        <f t="shared" ref="K742" ca="1" si="129">IF(A743="","",IF(INDIRECT("入力シート!J"&amp;(A744))="","",INDIRECT("入力シート!J"&amp;(A744))))</f>
        <v/>
      </c>
      <c r="L742" s="225" t="str">
        <f ca="1">IF(A743="","",
IFERROR(IF(INDIRECT("入力シート!K"&amp;(A744))="","",
IF(INDIRECT("入力シート!K"&amp;(A744))&gt;159,"G",
IF(INDIRECT("入力シート!K"&amp;(A744))&gt;149,"F",
IF(INDIRECT("入力シート!K"&amp;(A744))&gt;139,"E",
IF(INDIRECT("入力シート!K"&amp;(A744))&gt;129,"D",
IF(INDIRECT("入力シート!K"&amp;(A744))&gt;119,"C",
IF(INDIRECT("入力シート!K"&amp;(A744))&gt;109,"B",
IF(INDIRECT("入力シート!K"&amp;(A744))&gt;99,"A",
"")))))))),""))</f>
        <v/>
      </c>
      <c r="M742" s="222" t="str">
        <f ca="1">IF(A743="","",
IFERROR(IF(INDIRECT("入力シート!K"&amp;(A744))="","",
IF(INDIRECT("入力シート!K"&amp;(A744))&gt;99,MOD(INDIRECT("入力シート!K"&amp;(A744)),10),INDIRECT("入力シート!K"&amp;(A744)))),""))</f>
        <v/>
      </c>
      <c r="N742" s="196" t="str">
        <f ca="1">IF(A743="","",IF(INDIRECT("入力シート!L"&amp;(A744))="","",INDIRECT("入力シート!L"&amp;(A744))))</f>
        <v/>
      </c>
      <c r="O742" s="207" t="str">
        <f ca="1">IF(A743="","",IF(INDIRECT("入力シート!M"&amp;(A744))="","",IF(INDIRECT("入力シート!M"&amp;(A744))&lt;43586,4,5)))</f>
        <v/>
      </c>
      <c r="P742" s="209" t="str">
        <f ca="1">IF(A743="","",IF(INDIRECT("入力シート!M"&amp;(A744))="","",INDIRECT("入力シート!M"&amp;(A744))))</f>
        <v/>
      </c>
      <c r="Q742" s="212" t="str">
        <f ca="1">IF(A743="","",IF(INDIRECT("入力シート!M"&amp;(A744))="","",INDIRECT("入力シート!M"&amp;(A744))))</f>
        <v/>
      </c>
      <c r="R742" s="215" t="str">
        <f ca="1">IF(A743="","",IF(INDIRECT("入力シート!N"&amp;(A744))="","",INDIRECT("入力シート!N"&amp;(A744))))</f>
        <v/>
      </c>
      <c r="S742" s="217" t="str">
        <f>IF(A743="","",IF(N742="","",SUM(N742,R742)))</f>
        <v/>
      </c>
      <c r="T742" s="196" t="str">
        <f ca="1">IF(A743="","",IF(N742="","",IF(INDIRECT("入力シート!O"&amp;(A744))="通常者",ROUNDDOWN(S742*10/1000,0),0)))</f>
        <v/>
      </c>
      <c r="U742" s="196" t="str">
        <f>IF(A743="","",IF(V742="","",IF(V742&gt;=1,"+",IF(V742=0," ","-"))))</f>
        <v/>
      </c>
      <c r="V742" s="199" t="str">
        <f>IF(A743="","",IF(AND(N744="",N742&gt;=1),T742,IF(N744="","",T742-T744)))</f>
        <v/>
      </c>
      <c r="W742" s="3">
        <v>1</v>
      </c>
      <c r="X742" s="12"/>
      <c r="Y742" s="3">
        <v>5</v>
      </c>
      <c r="Z742" s="8"/>
      <c r="AA742" s="8"/>
      <c r="AB742" s="8"/>
      <c r="AC742" s="3">
        <v>5</v>
      </c>
      <c r="AD742" s="107"/>
      <c r="AE742"/>
    </row>
    <row r="743" spans="1:31" s="1" customFormat="1" ht="12" customHeight="1" x14ac:dyDescent="0.15">
      <c r="A743" s="58" t="str">
        <f>A707</f>
        <v/>
      </c>
      <c r="B743" s="55"/>
      <c r="C743" s="229"/>
      <c r="D743" s="231"/>
      <c r="E743" s="210"/>
      <c r="F743" s="234"/>
      <c r="G743" s="207"/>
      <c r="H743" s="210"/>
      <c r="I743" s="213"/>
      <c r="J743" s="220"/>
      <c r="K743" s="223"/>
      <c r="L743" s="226"/>
      <c r="M743" s="223"/>
      <c r="N743" s="206"/>
      <c r="O743" s="207"/>
      <c r="P743" s="210"/>
      <c r="Q743" s="213"/>
      <c r="R743" s="216"/>
      <c r="S743" s="218"/>
      <c r="T743" s="197"/>
      <c r="U743" s="197"/>
      <c r="V743" s="200"/>
      <c r="W743" s="14">
        <v>2</v>
      </c>
      <c r="X743" s="13"/>
      <c r="Y743" s="13">
        <v>5</v>
      </c>
      <c r="Z743" s="13"/>
      <c r="AA743" s="13"/>
      <c r="AB743" s="13"/>
      <c r="AC743" s="15">
        <v>6</v>
      </c>
      <c r="AD743" s="9"/>
      <c r="AE743"/>
    </row>
    <row r="744" spans="1:31" s="1" customFormat="1" ht="12" customHeight="1" thickBot="1" x14ac:dyDescent="0.2">
      <c r="A744" s="58" t="str">
        <f>IF(A743="","",SUM(A742:A743))</f>
        <v/>
      </c>
      <c r="B744" s="55"/>
      <c r="C744" s="229"/>
      <c r="D744" s="231"/>
      <c r="E744" s="210"/>
      <c r="F744" s="234"/>
      <c r="G744" s="207"/>
      <c r="H744" s="210"/>
      <c r="I744" s="213"/>
      <c r="J744" s="220"/>
      <c r="K744" s="223"/>
      <c r="L744" s="226"/>
      <c r="M744" s="223"/>
      <c r="N744" s="197" t="str">
        <f ca="1">IF(A743="","",IF(INDIRECT("入力シート!P"&amp;(A744))="","",INDIRECT("入力シート!P"&amp;(A744))))</f>
        <v/>
      </c>
      <c r="O744" s="207"/>
      <c r="P744" s="210"/>
      <c r="Q744" s="213"/>
      <c r="R744" s="201" t="str">
        <f ca="1">IF(A743="","",IF(INDIRECT("入力シート!Q"&amp;(A744))="","",INDIRECT("入力シート!Q"&amp;(A744))))</f>
        <v/>
      </c>
      <c r="S744" s="305" t="str">
        <f>IF(A743="","",IF(N744="","",SUM(N744,R744)))</f>
        <v/>
      </c>
      <c r="T744" s="205" t="str">
        <f ca="1">IF(A743="","",IF(N744="","",IF(INDIRECT("入力シート!R"&amp;(A744))="通常者",ROUNDDOWN(S744*10/1000,0),0)))</f>
        <v/>
      </c>
      <c r="U744" s="197"/>
      <c r="V744" s="201"/>
      <c r="W744" s="14">
        <v>3</v>
      </c>
      <c r="X744" s="13"/>
      <c r="Y744" s="13">
        <v>5</v>
      </c>
      <c r="Z744" s="13"/>
      <c r="AA744" s="13"/>
      <c r="AB744" s="13"/>
      <c r="AC744" s="15">
        <v>7</v>
      </c>
      <c r="AD744" s="9"/>
      <c r="AE744"/>
    </row>
    <row r="745" spans="1:31" s="1" customFormat="1" ht="12" customHeight="1" x14ac:dyDescent="0.15">
      <c r="A745" s="58"/>
      <c r="B745" s="55"/>
      <c r="C745" s="230"/>
      <c r="D745" s="232"/>
      <c r="E745" s="211"/>
      <c r="F745" s="235"/>
      <c r="G745" s="208"/>
      <c r="H745" s="211"/>
      <c r="I745" s="214"/>
      <c r="J745" s="221"/>
      <c r="K745" s="224"/>
      <c r="L745" s="227"/>
      <c r="M745" s="224"/>
      <c r="N745" s="198"/>
      <c r="O745" s="208"/>
      <c r="P745" s="211"/>
      <c r="Q745" s="214"/>
      <c r="R745" s="202"/>
      <c r="S745" s="204"/>
      <c r="T745" s="198"/>
      <c r="U745" s="198"/>
      <c r="V745" s="202"/>
      <c r="W745" s="7">
        <v>4</v>
      </c>
      <c r="X745" s="10"/>
      <c r="Y745" s="6">
        <v>5</v>
      </c>
      <c r="Z745" s="106"/>
      <c r="AA745" s="106"/>
      <c r="AB745" s="106"/>
      <c r="AC745" s="6"/>
      <c r="AD745" s="108"/>
      <c r="AE745"/>
    </row>
    <row r="746" spans="1:31" s="1" customFormat="1" ht="12" customHeight="1" thickBot="1" x14ac:dyDescent="0.2">
      <c r="A746" s="58">
        <v>19</v>
      </c>
      <c r="B746" s="55"/>
      <c r="C746" s="228" t="s">
        <v>43</v>
      </c>
      <c r="D746" s="231" t="str">
        <f ca="1">IF(A747="","",IF(INDIRECT("入力シート!H"&amp;(A748))="","",IF(INDIRECT("入力シート!H"&amp;(A748))&lt;43586,4,5)))</f>
        <v/>
      </c>
      <c r="E746" s="209" t="str">
        <f ca="1">IF(A747="","",IF(INDIRECT("入力シート!H"&amp;(A748))="","",INDIRECT("入力シート!H"&amp;(A748))))</f>
        <v/>
      </c>
      <c r="F746" s="233" t="str">
        <f ca="1">IF(A747="","",IF(INDIRECT("入力シート!H"&amp;(A748))="","",INDIRECT("入力シート!H"&amp;(A748))))</f>
        <v/>
      </c>
      <c r="G746" s="207" t="str">
        <f ca="1">IF(A747="","",IF(INDIRECT("入力シート!I"&amp;(A748))="","",IF(INDIRECT("入力シート!I"&amp;(A748))&lt;43586,4,5)))</f>
        <v/>
      </c>
      <c r="H746" s="209" t="str">
        <f ca="1">IF(A747="","",IF(INDIRECT("入力シート!I"&amp;(A748))="","",INDIRECT("入力シート!I"&amp;(A748))))</f>
        <v/>
      </c>
      <c r="I746" s="212" t="str">
        <f ca="1">IF(A747="","",IF(INDIRECT("入力シート!I"&amp;(A748))="","",INDIRECT("入力シート!I"&amp;(A748))))</f>
        <v/>
      </c>
      <c r="J746" s="219" t="str">
        <f ca="1">IF(A747="","",IF(INDIRECT("入力シート!I"&amp;(A748))="","",INDIRECT("入力シート!I"&amp;(A748))))</f>
        <v/>
      </c>
      <c r="K746" s="222" t="str">
        <f t="shared" ref="K746" ca="1" si="130">IF(A747="","",IF(INDIRECT("入力シート!J"&amp;(A748))="","",INDIRECT("入力シート!J"&amp;(A748))))</f>
        <v/>
      </c>
      <c r="L746" s="225" t="str">
        <f ca="1">IF(A747="","",
IFERROR(IF(INDIRECT("入力シート!K"&amp;(A748))="","",
IF(INDIRECT("入力シート!K"&amp;(A748))&gt;159,"G",
IF(INDIRECT("入力シート!K"&amp;(A748))&gt;149,"F",
IF(INDIRECT("入力シート!K"&amp;(A748))&gt;139,"E",
IF(INDIRECT("入力シート!K"&amp;(A748))&gt;129,"D",
IF(INDIRECT("入力シート!K"&amp;(A748))&gt;119,"C",
IF(INDIRECT("入力シート!K"&amp;(A748))&gt;109,"B",
IF(INDIRECT("入力シート!K"&amp;(A748))&gt;99,"A",
"")))))))),""))</f>
        <v/>
      </c>
      <c r="M746" s="222" t="str">
        <f ca="1">IF(A747="","",
IFERROR(IF(INDIRECT("入力シート!K"&amp;(A748))="","",
IF(INDIRECT("入力シート!K"&amp;(A748))&gt;99,MOD(INDIRECT("入力シート!K"&amp;(A748)),10),INDIRECT("入力シート!K"&amp;(A748)))),""))</f>
        <v/>
      </c>
      <c r="N746" s="196" t="str">
        <f ca="1">IF(A747="","",IF(INDIRECT("入力シート!L"&amp;(A748))="","",INDIRECT("入力シート!L"&amp;(A748))))</f>
        <v/>
      </c>
      <c r="O746" s="207" t="str">
        <f ca="1">IF(A747="","",IF(INDIRECT("入力シート!M"&amp;(A748))="","",IF(INDIRECT("入力シート!M"&amp;(A748))&lt;43586,4,5)))</f>
        <v/>
      </c>
      <c r="P746" s="209" t="str">
        <f ca="1">IF(A747="","",IF(INDIRECT("入力シート!M"&amp;(A748))="","",INDIRECT("入力シート!M"&amp;(A748))))</f>
        <v/>
      </c>
      <c r="Q746" s="212" t="str">
        <f ca="1">IF(A747="","",IF(INDIRECT("入力シート!M"&amp;(A748))="","",INDIRECT("入力シート!M"&amp;(A748))))</f>
        <v/>
      </c>
      <c r="R746" s="215" t="str">
        <f ca="1">IF(A747="","",IF(INDIRECT("入力シート!N"&amp;(A748))="","",INDIRECT("入力シート!N"&amp;(A748))))</f>
        <v/>
      </c>
      <c r="S746" s="217" t="str">
        <f>IF(A747="","",IF(N746="","",SUM(N746,R746)))</f>
        <v/>
      </c>
      <c r="T746" s="196" t="str">
        <f ca="1">IF(A747="","",IF(N746="","",IF(INDIRECT("入力シート!O"&amp;(A748))="通常者",ROUNDDOWN(S746*10/1000,0),0)))</f>
        <v/>
      </c>
      <c r="U746" s="196" t="str">
        <f>IF(A747="","",IF(V746="","",IF(V746&gt;=1,"+",IF(V746=0," ","-"))))</f>
        <v/>
      </c>
      <c r="V746" s="199" t="str">
        <f>IF(A747="","",IF(AND(N748="",N746&gt;=1),T746,IF(N748="","",T746-T748)))</f>
        <v/>
      </c>
      <c r="W746" s="3">
        <v>1</v>
      </c>
      <c r="X746" s="12"/>
      <c r="Y746" s="3">
        <v>5</v>
      </c>
      <c r="Z746" s="8"/>
      <c r="AA746" s="8"/>
      <c r="AB746" s="8"/>
      <c r="AC746" s="3">
        <v>5</v>
      </c>
      <c r="AD746" s="107"/>
      <c r="AE746"/>
    </row>
    <row r="747" spans="1:31" s="1" customFormat="1" ht="12" customHeight="1" x14ac:dyDescent="0.15">
      <c r="A747" s="58" t="str">
        <f>A707</f>
        <v/>
      </c>
      <c r="B747" s="55"/>
      <c r="C747" s="229"/>
      <c r="D747" s="231"/>
      <c r="E747" s="210"/>
      <c r="F747" s="234"/>
      <c r="G747" s="207"/>
      <c r="H747" s="210"/>
      <c r="I747" s="213"/>
      <c r="J747" s="220"/>
      <c r="K747" s="223"/>
      <c r="L747" s="226"/>
      <c r="M747" s="223"/>
      <c r="N747" s="206"/>
      <c r="O747" s="207"/>
      <c r="P747" s="210"/>
      <c r="Q747" s="213"/>
      <c r="R747" s="216"/>
      <c r="S747" s="218"/>
      <c r="T747" s="197"/>
      <c r="U747" s="197"/>
      <c r="V747" s="200"/>
      <c r="W747" s="14">
        <v>2</v>
      </c>
      <c r="X747" s="13"/>
      <c r="Y747" s="13">
        <v>5</v>
      </c>
      <c r="Z747" s="13"/>
      <c r="AA747" s="13"/>
      <c r="AB747" s="13"/>
      <c r="AC747" s="15">
        <v>6</v>
      </c>
      <c r="AD747" s="9"/>
      <c r="AE747"/>
    </row>
    <row r="748" spans="1:31" s="1" customFormat="1" ht="12" customHeight="1" thickBot="1" x14ac:dyDescent="0.2">
      <c r="A748" s="58" t="str">
        <f>IF(A747="","",SUM(A746:A747))</f>
        <v/>
      </c>
      <c r="B748" s="55"/>
      <c r="C748" s="229"/>
      <c r="D748" s="231"/>
      <c r="E748" s="210"/>
      <c r="F748" s="234"/>
      <c r="G748" s="207"/>
      <c r="H748" s="210"/>
      <c r="I748" s="213"/>
      <c r="J748" s="220"/>
      <c r="K748" s="223"/>
      <c r="L748" s="226"/>
      <c r="M748" s="223"/>
      <c r="N748" s="197" t="str">
        <f ca="1">IF(A747="","",IF(INDIRECT("入力シート!P"&amp;(A748))="","",INDIRECT("入力シート!P"&amp;(A748))))</f>
        <v/>
      </c>
      <c r="O748" s="207"/>
      <c r="P748" s="210"/>
      <c r="Q748" s="213"/>
      <c r="R748" s="201" t="str">
        <f ca="1">IF(A747="","",IF(INDIRECT("入力シート!Q"&amp;(A748))="","",INDIRECT("入力シート!Q"&amp;(A748))))</f>
        <v/>
      </c>
      <c r="S748" s="305" t="str">
        <f>IF(A747="","",IF(N748="","",SUM(N748,R748)))</f>
        <v/>
      </c>
      <c r="T748" s="205" t="str">
        <f ca="1">IF(A747="","",IF(N748="","",IF(INDIRECT("入力シート!R"&amp;(A748))="通常者",ROUNDDOWN(S748*10/1000,0),0)))</f>
        <v/>
      </c>
      <c r="U748" s="197"/>
      <c r="V748" s="201"/>
      <c r="W748" s="14">
        <v>3</v>
      </c>
      <c r="X748" s="13"/>
      <c r="Y748" s="13">
        <v>5</v>
      </c>
      <c r="Z748" s="13"/>
      <c r="AA748" s="13"/>
      <c r="AB748" s="13"/>
      <c r="AC748" s="15">
        <v>7</v>
      </c>
      <c r="AD748" s="9"/>
      <c r="AE748"/>
    </row>
    <row r="749" spans="1:31" s="1" customFormat="1" ht="12" customHeight="1" x14ac:dyDescent="0.15">
      <c r="A749" s="58"/>
      <c r="B749" s="55"/>
      <c r="C749" s="230"/>
      <c r="D749" s="232"/>
      <c r="E749" s="211"/>
      <c r="F749" s="235"/>
      <c r="G749" s="208"/>
      <c r="H749" s="211"/>
      <c r="I749" s="214"/>
      <c r="J749" s="221"/>
      <c r="K749" s="224"/>
      <c r="L749" s="227"/>
      <c r="M749" s="224"/>
      <c r="N749" s="198"/>
      <c r="O749" s="208"/>
      <c r="P749" s="211"/>
      <c r="Q749" s="214"/>
      <c r="R749" s="202"/>
      <c r="S749" s="204"/>
      <c r="T749" s="198"/>
      <c r="U749" s="198"/>
      <c r="V749" s="202"/>
      <c r="W749" s="7">
        <v>4</v>
      </c>
      <c r="X749" s="10"/>
      <c r="Y749" s="6">
        <v>5</v>
      </c>
      <c r="Z749" s="106"/>
      <c r="AA749" s="106"/>
      <c r="AB749" s="106"/>
      <c r="AC749" s="6"/>
      <c r="AD749" s="108"/>
      <c r="AE749"/>
    </row>
    <row r="750" spans="1:31" s="1" customFormat="1" ht="12" customHeight="1" thickBot="1" x14ac:dyDescent="0.2">
      <c r="A750" s="58">
        <v>20</v>
      </c>
      <c r="B750" s="55"/>
      <c r="C750" s="228" t="s">
        <v>44</v>
      </c>
      <c r="D750" s="231" t="str">
        <f ca="1">IF(A751="","",IF(INDIRECT("入力シート!H"&amp;(A752))="","",IF(INDIRECT("入力シート!H"&amp;(A752))&lt;43586,4,5)))</f>
        <v/>
      </c>
      <c r="E750" s="209" t="str">
        <f ca="1">IF(A751="","",IF(INDIRECT("入力シート!H"&amp;(A752))="","",INDIRECT("入力シート!H"&amp;(A752))))</f>
        <v/>
      </c>
      <c r="F750" s="233" t="str">
        <f ca="1">IF(A751="","",IF(INDIRECT("入力シート!H"&amp;(A752))="","",INDIRECT("入力シート!H"&amp;(A752))))</f>
        <v/>
      </c>
      <c r="G750" s="207" t="str">
        <f ca="1">IF(A751="","",IF(INDIRECT("入力シート!I"&amp;(A752))="","",IF(INDIRECT("入力シート!I"&amp;(A752))&lt;43586,4,5)))</f>
        <v/>
      </c>
      <c r="H750" s="209" t="str">
        <f ca="1">IF(A751="","",IF(INDIRECT("入力シート!I"&amp;(A752))="","",INDIRECT("入力シート!I"&amp;(A752))))</f>
        <v/>
      </c>
      <c r="I750" s="212" t="str">
        <f ca="1">IF(A751="","",IF(INDIRECT("入力シート!I"&amp;(A752))="","",INDIRECT("入力シート!I"&amp;(A752))))</f>
        <v/>
      </c>
      <c r="J750" s="219" t="str">
        <f ca="1">IF(A751="","",IF(INDIRECT("入力シート!I"&amp;(A752))="","",INDIRECT("入力シート!I"&amp;(A752))))</f>
        <v/>
      </c>
      <c r="K750" s="222" t="str">
        <f t="shared" ref="K750" ca="1" si="131">IF(A751="","",IF(INDIRECT("入力シート!J"&amp;(A752))="","",INDIRECT("入力シート!J"&amp;(A752))))</f>
        <v/>
      </c>
      <c r="L750" s="225" t="str">
        <f ca="1">IF(A751="","",
IFERROR(IF(INDIRECT("入力シート!K"&amp;(A752))="","",
IF(INDIRECT("入力シート!K"&amp;(A752))&gt;159,"G",
IF(INDIRECT("入力シート!K"&amp;(A752))&gt;149,"F",
IF(INDIRECT("入力シート!K"&amp;(A752))&gt;139,"E",
IF(INDIRECT("入力シート!K"&amp;(A752))&gt;129,"D",
IF(INDIRECT("入力シート!K"&amp;(A752))&gt;119,"C",
IF(INDIRECT("入力シート!K"&amp;(A752))&gt;109,"B",
IF(INDIRECT("入力シート!K"&amp;(A752))&gt;99,"A",
"")))))))),""))</f>
        <v/>
      </c>
      <c r="M750" s="222" t="str">
        <f ca="1">IF(A751="","",
IFERROR(IF(INDIRECT("入力シート!K"&amp;(A752))="","",
IF(INDIRECT("入力シート!K"&amp;(A752))&gt;99,MOD(INDIRECT("入力シート!K"&amp;(A752)),10),INDIRECT("入力シート!K"&amp;(A752)))),""))</f>
        <v/>
      </c>
      <c r="N750" s="196" t="str">
        <f ca="1">IF(A751="","",IF(INDIRECT("入力シート!L"&amp;(A752))="","",INDIRECT("入力シート!L"&amp;(A752))))</f>
        <v/>
      </c>
      <c r="O750" s="207" t="str">
        <f ca="1">IF(A751="","",IF(INDIRECT("入力シート!M"&amp;(A752))="","",IF(INDIRECT("入力シート!M"&amp;(A752))&lt;43586,4,5)))</f>
        <v/>
      </c>
      <c r="P750" s="209" t="str">
        <f ca="1">IF(A751="","",IF(INDIRECT("入力シート!M"&amp;(A752))="","",INDIRECT("入力シート!M"&amp;(A752))))</f>
        <v/>
      </c>
      <c r="Q750" s="212" t="str">
        <f ca="1">IF(A751="","",IF(INDIRECT("入力シート!M"&amp;(A752))="","",INDIRECT("入力シート!M"&amp;(A752))))</f>
        <v/>
      </c>
      <c r="R750" s="215" t="str">
        <f ca="1">IF(A751="","",IF(INDIRECT("入力シート!N"&amp;(A752))="","",INDIRECT("入力シート!N"&amp;(A752))))</f>
        <v/>
      </c>
      <c r="S750" s="217" t="str">
        <f>IF(A751="","",IF(N750="","",SUM(N750,R750)))</f>
        <v/>
      </c>
      <c r="T750" s="196" t="str">
        <f ca="1">IF(A751="","",IF(N750="","",IF(INDIRECT("入力シート!O"&amp;(A752))="通常者",ROUNDDOWN(S750*10/1000,0),0)))</f>
        <v/>
      </c>
      <c r="U750" s="196" t="str">
        <f>IF(A751="","",IF(V750="","",IF(V750&gt;=1,"+",IF(V750=0," ","-"))))</f>
        <v/>
      </c>
      <c r="V750" s="199" t="str">
        <f>IF(A751="","",IF(AND(N752="",N750&gt;=1),T750,IF(N752="","",T750-T752)))</f>
        <v/>
      </c>
      <c r="W750" s="3">
        <v>1</v>
      </c>
      <c r="X750" s="12"/>
      <c r="Y750" s="3">
        <v>5</v>
      </c>
      <c r="Z750" s="8"/>
      <c r="AA750" s="8"/>
      <c r="AB750" s="8"/>
      <c r="AC750" s="3">
        <v>5</v>
      </c>
      <c r="AD750" s="107"/>
      <c r="AE750"/>
    </row>
    <row r="751" spans="1:31" s="1" customFormat="1" ht="12" customHeight="1" x14ac:dyDescent="0.15">
      <c r="A751" s="58" t="str">
        <f>A707</f>
        <v/>
      </c>
      <c r="B751" s="55"/>
      <c r="C751" s="229"/>
      <c r="D751" s="231"/>
      <c r="E751" s="210"/>
      <c r="F751" s="234"/>
      <c r="G751" s="207"/>
      <c r="H751" s="210"/>
      <c r="I751" s="213"/>
      <c r="J751" s="220"/>
      <c r="K751" s="223"/>
      <c r="L751" s="226"/>
      <c r="M751" s="223"/>
      <c r="N751" s="206"/>
      <c r="O751" s="207"/>
      <c r="P751" s="210"/>
      <c r="Q751" s="213"/>
      <c r="R751" s="216"/>
      <c r="S751" s="218"/>
      <c r="T751" s="197"/>
      <c r="U751" s="197"/>
      <c r="V751" s="200"/>
      <c r="W751" s="14">
        <v>2</v>
      </c>
      <c r="X751" s="13"/>
      <c r="Y751" s="13">
        <v>5</v>
      </c>
      <c r="Z751" s="13"/>
      <c r="AA751" s="13"/>
      <c r="AB751" s="13"/>
      <c r="AC751" s="15">
        <v>6</v>
      </c>
      <c r="AD751" s="9"/>
      <c r="AE751"/>
    </row>
    <row r="752" spans="1:31" s="1" customFormat="1" ht="12" customHeight="1" thickBot="1" x14ac:dyDescent="0.2">
      <c r="A752" s="58" t="str">
        <f>IF(A751="","",SUM(A750:A751))</f>
        <v/>
      </c>
      <c r="B752" s="55"/>
      <c r="C752" s="229"/>
      <c r="D752" s="231"/>
      <c r="E752" s="210"/>
      <c r="F752" s="234"/>
      <c r="G752" s="207"/>
      <c r="H752" s="210"/>
      <c r="I752" s="213"/>
      <c r="J752" s="220"/>
      <c r="K752" s="223"/>
      <c r="L752" s="226"/>
      <c r="M752" s="223"/>
      <c r="N752" s="197" t="str">
        <f ca="1">IF(A751="","",IF(INDIRECT("入力シート!P"&amp;(A752))="","",INDIRECT("入力シート!P"&amp;(A752))))</f>
        <v/>
      </c>
      <c r="O752" s="207"/>
      <c r="P752" s="210"/>
      <c r="Q752" s="213"/>
      <c r="R752" s="201" t="str">
        <f ca="1">IF(A751="","",IF(INDIRECT("入力シート!Q"&amp;(A752))="","",INDIRECT("入力シート!Q"&amp;(A752))))</f>
        <v/>
      </c>
      <c r="S752" s="305" t="str">
        <f>IF(A751="","",IF(N752="","",SUM(N752,R752)))</f>
        <v/>
      </c>
      <c r="T752" s="205" t="str">
        <f ca="1">IF(A751="","",IF(N752="","",IF(INDIRECT("入力シート!R"&amp;(A752))="通常者",ROUNDDOWN(S752*10/1000,0),0)))</f>
        <v/>
      </c>
      <c r="U752" s="197"/>
      <c r="V752" s="201"/>
      <c r="W752" s="14">
        <v>3</v>
      </c>
      <c r="X752" s="13"/>
      <c r="Y752" s="13">
        <v>5</v>
      </c>
      <c r="Z752" s="13"/>
      <c r="AA752" s="13"/>
      <c r="AB752" s="13"/>
      <c r="AC752" s="15">
        <v>7</v>
      </c>
      <c r="AD752" s="9"/>
      <c r="AE752"/>
    </row>
    <row r="753" spans="1:31" s="1" customFormat="1" ht="12" customHeight="1" x14ac:dyDescent="0.15">
      <c r="A753" s="58"/>
      <c r="B753" s="55"/>
      <c r="C753" s="230"/>
      <c r="D753" s="232"/>
      <c r="E753" s="211"/>
      <c r="F753" s="235"/>
      <c r="G753" s="208"/>
      <c r="H753" s="211"/>
      <c r="I753" s="214"/>
      <c r="J753" s="221"/>
      <c r="K753" s="224"/>
      <c r="L753" s="227"/>
      <c r="M753" s="224"/>
      <c r="N753" s="198"/>
      <c r="O753" s="208"/>
      <c r="P753" s="211"/>
      <c r="Q753" s="214"/>
      <c r="R753" s="202"/>
      <c r="S753" s="204"/>
      <c r="T753" s="198"/>
      <c r="U753" s="198"/>
      <c r="V753" s="202"/>
      <c r="W753" s="7">
        <v>4</v>
      </c>
      <c r="X753" s="10"/>
      <c r="Y753" s="6">
        <v>5</v>
      </c>
      <c r="Z753" s="106"/>
      <c r="AA753" s="106"/>
      <c r="AB753" s="106"/>
      <c r="AC753" s="6"/>
      <c r="AD753" s="108"/>
      <c r="AE753"/>
    </row>
    <row r="754" spans="1:31" s="18" customFormat="1" ht="20.100000000000001" customHeight="1" thickBot="1" x14ac:dyDescent="0.2">
      <c r="A754" s="59"/>
      <c r="B754" s="55"/>
      <c r="C754" s="22"/>
      <c r="D754" s="23"/>
      <c r="E754" s="103"/>
      <c r="F754" s="24"/>
      <c r="G754" s="23"/>
      <c r="H754" s="103"/>
      <c r="I754" s="24"/>
      <c r="J754" s="24"/>
      <c r="K754" s="103"/>
      <c r="L754" s="103"/>
      <c r="M754" s="103"/>
      <c r="N754" s="103"/>
      <c r="O754" s="23"/>
      <c r="P754" s="24"/>
      <c r="Q754" s="24"/>
      <c r="R754" s="103"/>
      <c r="S754" s="103"/>
      <c r="T754" s="103"/>
      <c r="U754" s="103"/>
      <c r="V754" s="103"/>
      <c r="W754" s="104"/>
      <c r="X754" s="104"/>
      <c r="Y754" s="104"/>
      <c r="Z754" s="104"/>
      <c r="AA754" s="104"/>
      <c r="AB754" s="104"/>
      <c r="AC754" s="104"/>
      <c r="AD754" s="104"/>
      <c r="AE754" s="17"/>
    </row>
    <row r="755" spans="1:31" s="1" customFormat="1" ht="30" customHeight="1" thickBot="1" x14ac:dyDescent="0.2">
      <c r="A755" s="56"/>
      <c r="B755" s="55"/>
      <c r="C755" s="22"/>
      <c r="D755" s="20"/>
      <c r="E755" s="4"/>
      <c r="F755" s="5"/>
      <c r="G755" s="20"/>
      <c r="H755" s="4"/>
      <c r="I755" s="5"/>
      <c r="J755" s="5"/>
      <c r="K755" s="4"/>
      <c r="L755" s="4"/>
      <c r="M755" s="4"/>
      <c r="N755" s="103"/>
      <c r="O755" s="23"/>
      <c r="P755" s="24"/>
      <c r="Q755" s="24"/>
      <c r="R755" s="103"/>
      <c r="S755" s="2"/>
      <c r="T755" s="2"/>
      <c r="U755" s="189" t="s">
        <v>66</v>
      </c>
      <c r="V755" s="190"/>
      <c r="W755" s="104"/>
      <c r="X755" s="104"/>
      <c r="Y755" s="104"/>
      <c r="Z755" s="36"/>
      <c r="AA755" s="36"/>
      <c r="AB755" s="36"/>
      <c r="AC755" s="36"/>
      <c r="AD755" s="36"/>
      <c r="AE755" s="21"/>
    </row>
    <row r="756" spans="1:31" s="18" customFormat="1" ht="30" customHeight="1" x14ac:dyDescent="0.15">
      <c r="A756" s="59"/>
      <c r="B756" s="55"/>
      <c r="C756" s="22"/>
      <c r="D756" s="23"/>
      <c r="E756" s="103"/>
      <c r="F756" s="24"/>
      <c r="G756" s="23"/>
      <c r="H756" s="103"/>
      <c r="I756" s="24"/>
      <c r="J756" s="24"/>
      <c r="K756" s="103"/>
      <c r="L756" s="103"/>
      <c r="M756" s="103"/>
      <c r="N756" s="191"/>
      <c r="O756" s="191"/>
      <c r="P756" s="191"/>
      <c r="Q756" s="191"/>
      <c r="R756" s="191"/>
      <c r="S756" s="25"/>
      <c r="T756" s="25"/>
      <c r="U756" s="192" t="str">
        <f>IF(A707="","",SUM(V706,V710,V714,V718,V722,V726,V730,V734,V738,V742,V746,V750))</f>
        <v/>
      </c>
      <c r="V756" s="193"/>
      <c r="W756" s="104"/>
      <c r="X756" s="104"/>
      <c r="Y756" s="104"/>
      <c r="Z756" s="25"/>
      <c r="AA756" s="37"/>
      <c r="AB756" s="37"/>
      <c r="AC756" s="37"/>
      <c r="AD756" s="37"/>
      <c r="AE756" s="21"/>
    </row>
    <row r="757" spans="1:31" s="18" customFormat="1" ht="30" customHeight="1" thickBot="1" x14ac:dyDescent="0.2">
      <c r="A757" s="59"/>
      <c r="B757" s="55"/>
      <c r="C757" s="22"/>
      <c r="D757" s="23"/>
      <c r="E757" s="103"/>
      <c r="F757" s="24"/>
      <c r="G757" s="23"/>
      <c r="H757" s="103"/>
      <c r="I757" s="24"/>
      <c r="J757" s="24"/>
      <c r="K757" s="103"/>
      <c r="L757" s="103"/>
      <c r="M757" s="103"/>
      <c r="N757" s="191"/>
      <c r="O757" s="191"/>
      <c r="P757" s="191"/>
      <c r="Q757" s="191"/>
      <c r="R757" s="191"/>
      <c r="S757" s="25"/>
      <c r="T757" s="25"/>
      <c r="U757" s="194"/>
      <c r="V757" s="195"/>
      <c r="W757" s="104"/>
      <c r="X757" s="104"/>
      <c r="Y757" s="104"/>
      <c r="Z757" s="37"/>
      <c r="AA757" s="37"/>
      <c r="AB757" s="37"/>
      <c r="AC757" s="37"/>
      <c r="AD757" s="37"/>
      <c r="AE757" s="21"/>
    </row>
    <row r="758" spans="1:31" ht="20.100000000000001" customHeight="1" x14ac:dyDescent="0.15">
      <c r="A758" s="57">
        <f>A695+1</f>
        <v>13</v>
      </c>
      <c r="B758" s="55"/>
      <c r="C758" s="298" t="s">
        <v>65</v>
      </c>
      <c r="D758" s="298"/>
      <c r="E758" s="298"/>
      <c r="F758" s="298"/>
      <c r="G758" s="298"/>
      <c r="H758" s="298"/>
      <c r="I758" s="298"/>
      <c r="J758" s="298"/>
      <c r="K758" s="298"/>
      <c r="L758" s="298"/>
      <c r="M758" s="298"/>
      <c r="N758" s="298"/>
      <c r="O758" s="298"/>
      <c r="P758" s="298"/>
      <c r="Q758" s="298"/>
      <c r="R758" s="298"/>
      <c r="S758" s="298"/>
      <c r="T758" s="298"/>
      <c r="U758" s="298"/>
      <c r="V758" s="298"/>
      <c r="W758" s="298"/>
      <c r="X758" s="298"/>
      <c r="Y758" s="298"/>
      <c r="Z758" s="298"/>
      <c r="AA758" s="298"/>
      <c r="AB758" s="298"/>
      <c r="AC758" s="298"/>
      <c r="AD758" s="298"/>
    </row>
    <row r="759" spans="1:31" ht="20.100000000000001" customHeight="1" x14ac:dyDescent="0.15">
      <c r="B759" s="55"/>
      <c r="C759" s="1"/>
      <c r="D759" s="1"/>
      <c r="E759" s="1"/>
      <c r="F759" s="1"/>
      <c r="G759" s="1"/>
      <c r="H759" s="1"/>
      <c r="I759" s="1"/>
      <c r="J759" s="1"/>
      <c r="K759" s="1"/>
      <c r="L759" s="1"/>
      <c r="M759" s="1"/>
      <c r="N759" s="1"/>
      <c r="O759" s="1"/>
      <c r="P759" s="1"/>
      <c r="Q759" s="1"/>
      <c r="R759" s="1"/>
      <c r="S759" s="1"/>
      <c r="T759" s="1"/>
      <c r="U759" s="1"/>
      <c r="V759" s="1"/>
    </row>
    <row r="760" spans="1:31" ht="20.100000000000001" customHeight="1" x14ac:dyDescent="0.15">
      <c r="B760" s="55"/>
      <c r="C760" s="1"/>
      <c r="D760" s="299" t="s">
        <v>23</v>
      </c>
      <c r="E760" s="299"/>
      <c r="F760" s="299"/>
      <c r="G760" s="299"/>
      <c r="H760" s="299"/>
      <c r="I760" s="299"/>
      <c r="J760" s="299"/>
      <c r="K760" s="299"/>
      <c r="L760" s="299"/>
      <c r="M760" s="299"/>
      <c r="N760" s="299"/>
      <c r="O760" s="299" t="s">
        <v>10</v>
      </c>
      <c r="P760" s="299"/>
      <c r="Q760" s="299"/>
      <c r="R760" s="299" t="s">
        <v>21</v>
      </c>
      <c r="S760" s="299"/>
      <c r="T760" s="300" t="s">
        <v>154</v>
      </c>
      <c r="U760" s="301"/>
      <c r="V760" s="301"/>
      <c r="W760" s="287" t="s">
        <v>24</v>
      </c>
      <c r="X760" s="302"/>
      <c r="Y760" s="302"/>
      <c r="Z760" s="302"/>
      <c r="AA760" s="302"/>
      <c r="AB760" s="302"/>
      <c r="AC760" s="302"/>
      <c r="AD760" s="303"/>
    </row>
    <row r="761" spans="1:31" ht="20.100000000000001" customHeight="1" x14ac:dyDescent="0.15">
      <c r="B761" s="55"/>
      <c r="C761" s="1"/>
      <c r="D761" s="276" t="str">
        <f ca="1">IF(A770="","",IF(INDIRECT("入力シート!V"&amp;(A771))="","",IF(入力シート!C$7="","",入力シート!C$7)))</f>
        <v/>
      </c>
      <c r="E761" s="276"/>
      <c r="F761" s="276"/>
      <c r="G761" s="276"/>
      <c r="H761" s="276"/>
      <c r="I761" s="276"/>
      <c r="J761" s="276"/>
      <c r="K761" s="276"/>
      <c r="L761" s="276"/>
      <c r="M761" s="276"/>
      <c r="N761" s="276"/>
      <c r="O761" s="102" t="str">
        <f ca="1">IF(A770="","",IF(INDIRECT("入力シート!V"&amp;(A771))="","",IF(入力シート!C$8="","",入力シート!C$8)))</f>
        <v/>
      </c>
      <c r="P761" s="277" t="str">
        <f ca="1">IF(A770="","",IF(INDIRECT("入力シート!V"&amp;(A771))="","",IF(入力シート!D$8="","",入力シート!D$8)))</f>
        <v/>
      </c>
      <c r="Q761" s="278"/>
      <c r="R761" s="278" t="str">
        <f ca="1">IF(A770="","",IF(INDIRECT("入力シート!C"&amp;(A771))="","",INDIRECT("入力シート!C"&amp;(A771))))</f>
        <v/>
      </c>
      <c r="S761" s="278"/>
      <c r="T761" s="279" t="str">
        <f ca="1">IF(A770="","",IF(INDIRECT("入力シート!C"&amp;(A771+1))="","",INDIRECT("入力シート!C"&amp;(A771+1))))</f>
        <v/>
      </c>
      <c r="U761" s="279"/>
      <c r="V761" s="279"/>
      <c r="W761" s="280" t="str">
        <f ca="1">IF(A770="","",IF(INDIRECT("入力シート!C"&amp;(A771+2))="","",INDIRECT("入力シート!C"&amp;(A771+2))))</f>
        <v/>
      </c>
      <c r="X761" s="281"/>
      <c r="Y761" s="281"/>
      <c r="Z761" s="281"/>
      <c r="AA761" s="281"/>
      <c r="AB761" s="281"/>
      <c r="AC761" s="281"/>
      <c r="AD761" s="282"/>
    </row>
    <row r="762" spans="1:31" s="1" customFormat="1" ht="20.100000000000001" customHeight="1" x14ac:dyDescent="0.15">
      <c r="A762" s="56"/>
      <c r="B762" s="55"/>
      <c r="C762" s="283" t="s">
        <v>45</v>
      </c>
      <c r="D762" s="287" t="s">
        <v>22</v>
      </c>
      <c r="E762" s="288"/>
      <c r="F762" s="288"/>
      <c r="G762" s="288"/>
      <c r="H762" s="288"/>
      <c r="I762" s="288"/>
      <c r="J762" s="288"/>
      <c r="K762" s="288"/>
      <c r="L762" s="288"/>
      <c r="M762" s="288"/>
      <c r="N762" s="288"/>
      <c r="O762" s="288"/>
      <c r="P762" s="288"/>
      <c r="Q762" s="288"/>
      <c r="R762" s="288"/>
      <c r="S762" s="288"/>
      <c r="T762" s="288"/>
      <c r="U762" s="288"/>
      <c r="V762" s="288"/>
      <c r="W762" s="288"/>
      <c r="X762" s="288"/>
      <c r="Y762" s="288"/>
      <c r="Z762" s="288"/>
      <c r="AA762" s="288"/>
      <c r="AB762" s="288"/>
      <c r="AC762" s="288"/>
      <c r="AD762" s="289"/>
    </row>
    <row r="763" spans="1:31" s="1" customFormat="1" ht="20.100000000000001" customHeight="1" x14ac:dyDescent="0.15">
      <c r="A763" s="56"/>
      <c r="B763" s="55"/>
      <c r="C763" s="284"/>
      <c r="D763" s="280" t="str">
        <f ca="1">IF(A770="","",IF(INDIRECT("入力シート!C"&amp;(A771+3))="","",INDIRECT("入力シート!C"&amp;(A771+3))))</f>
        <v/>
      </c>
      <c r="E763" s="290"/>
      <c r="F763" s="290"/>
      <c r="G763" s="290"/>
      <c r="H763" s="290"/>
      <c r="I763" s="290"/>
      <c r="J763" s="290"/>
      <c r="K763" s="290"/>
      <c r="L763" s="290"/>
      <c r="M763" s="290"/>
      <c r="N763" s="290"/>
      <c r="O763" s="290"/>
      <c r="P763" s="290"/>
      <c r="Q763" s="290"/>
      <c r="R763" s="290"/>
      <c r="S763" s="290"/>
      <c r="T763" s="290"/>
      <c r="U763" s="290"/>
      <c r="V763" s="290"/>
      <c r="W763" s="290"/>
      <c r="X763" s="290"/>
      <c r="Y763" s="290"/>
      <c r="Z763" s="290"/>
      <c r="AA763" s="290"/>
      <c r="AB763" s="290"/>
      <c r="AC763" s="290"/>
      <c r="AD763" s="291"/>
    </row>
    <row r="764" spans="1:31" s="1" customFormat="1" ht="20.100000000000001" customHeight="1" x14ac:dyDescent="0.15">
      <c r="A764" s="56"/>
      <c r="B764" s="55"/>
      <c r="C764" s="285"/>
      <c r="D764" s="236" t="s">
        <v>15</v>
      </c>
      <c r="E764" s="237"/>
      <c r="F764" s="237"/>
      <c r="G764" s="237"/>
      <c r="H764" s="237"/>
      <c r="I764" s="237"/>
      <c r="J764" s="237"/>
      <c r="K764" s="237"/>
      <c r="L764" s="237"/>
      <c r="M764" s="237"/>
      <c r="N764" s="237"/>
      <c r="O764" s="237"/>
      <c r="P764" s="237"/>
      <c r="Q764" s="237"/>
      <c r="R764" s="238"/>
      <c r="S764" s="236" t="s">
        <v>17</v>
      </c>
      <c r="T764" s="237"/>
      <c r="U764" s="237"/>
      <c r="V764" s="238"/>
      <c r="W764" s="236" t="s">
        <v>47</v>
      </c>
      <c r="X764" s="237"/>
      <c r="Y764" s="237"/>
      <c r="Z764" s="237"/>
      <c r="AA764" s="237"/>
      <c r="AB764" s="237"/>
      <c r="AC764" s="237"/>
      <c r="AD764" s="238"/>
    </row>
    <row r="765" spans="1:31" s="1" customFormat="1" ht="20.100000000000001" customHeight="1" x14ac:dyDescent="0.15">
      <c r="A765" s="56"/>
      <c r="B765" s="55"/>
      <c r="C765" s="285"/>
      <c r="D765" s="239" t="s">
        <v>11</v>
      </c>
      <c r="E765" s="240"/>
      <c r="F765" s="241"/>
      <c r="G765" s="242" t="s">
        <v>3</v>
      </c>
      <c r="H765" s="243"/>
      <c r="I765" s="243"/>
      <c r="J765" s="244"/>
      <c r="K765" s="243" t="s">
        <v>4</v>
      </c>
      <c r="L765" s="243"/>
      <c r="M765" s="243"/>
      <c r="N765" s="249" t="s">
        <v>6</v>
      </c>
      <c r="O765" s="251" t="s">
        <v>5</v>
      </c>
      <c r="P765" s="251"/>
      <c r="Q765" s="251"/>
      <c r="R765" s="94" t="s">
        <v>5</v>
      </c>
      <c r="S765" s="27" t="s">
        <v>19</v>
      </c>
      <c r="T765" s="34" t="s">
        <v>48</v>
      </c>
      <c r="U765" s="252" t="s">
        <v>16</v>
      </c>
      <c r="V765" s="253"/>
      <c r="W765" s="258" t="s">
        <v>10</v>
      </c>
      <c r="X765" s="259"/>
      <c r="Y765" s="264" t="s">
        <v>26</v>
      </c>
      <c r="Z765" s="259"/>
      <c r="AA765" s="259"/>
      <c r="AB765" s="265"/>
      <c r="AC765" s="259" t="s">
        <v>10</v>
      </c>
      <c r="AD765" s="270"/>
      <c r="AE765" s="11"/>
    </row>
    <row r="766" spans="1:31" s="1" customFormat="1" ht="20.100000000000001" customHeight="1" x14ac:dyDescent="0.15">
      <c r="A766" s="56"/>
      <c r="B766" s="55"/>
      <c r="C766" s="285"/>
      <c r="D766" s="271" t="s">
        <v>20</v>
      </c>
      <c r="E766" s="272"/>
      <c r="F766" s="273"/>
      <c r="G766" s="245"/>
      <c r="H766" s="246"/>
      <c r="I766" s="246"/>
      <c r="J766" s="247"/>
      <c r="K766" s="248"/>
      <c r="L766" s="248"/>
      <c r="M766" s="248"/>
      <c r="N766" s="250"/>
      <c r="O766" s="274" t="s">
        <v>14</v>
      </c>
      <c r="P766" s="274"/>
      <c r="Q766" s="274"/>
      <c r="R766" s="99" t="s">
        <v>6</v>
      </c>
      <c r="S766" s="28" t="s">
        <v>18</v>
      </c>
      <c r="T766" s="35" t="s">
        <v>49</v>
      </c>
      <c r="U766" s="254"/>
      <c r="V766" s="255"/>
      <c r="W766" s="260"/>
      <c r="X766" s="261"/>
      <c r="Y766" s="266"/>
      <c r="Z766" s="261"/>
      <c r="AA766" s="261"/>
      <c r="AB766" s="267"/>
      <c r="AC766" s="261" t="s">
        <v>25</v>
      </c>
      <c r="AD766" s="275"/>
      <c r="AE766" s="11"/>
    </row>
    <row r="767" spans="1:31" s="1" customFormat="1" ht="20.100000000000001" customHeight="1" x14ac:dyDescent="0.15">
      <c r="A767" s="56"/>
      <c r="B767" s="55"/>
      <c r="C767" s="285"/>
      <c r="D767" s="95" t="s">
        <v>0</v>
      </c>
      <c r="E767" s="292" t="s">
        <v>0</v>
      </c>
      <c r="F767" s="292" t="s">
        <v>2</v>
      </c>
      <c r="G767" s="97" t="s">
        <v>0</v>
      </c>
      <c r="H767" s="292" t="s">
        <v>0</v>
      </c>
      <c r="I767" s="292" t="s">
        <v>2</v>
      </c>
      <c r="J767" s="292" t="s">
        <v>7</v>
      </c>
      <c r="K767" s="248"/>
      <c r="L767" s="248"/>
      <c r="M767" s="248"/>
      <c r="N767" s="29" t="s">
        <v>13</v>
      </c>
      <c r="O767" s="97" t="s">
        <v>0</v>
      </c>
      <c r="P767" s="292" t="s">
        <v>0</v>
      </c>
      <c r="Q767" s="292" t="s">
        <v>2</v>
      </c>
      <c r="R767" s="81" t="s">
        <v>13</v>
      </c>
      <c r="S767" s="30" t="s">
        <v>13</v>
      </c>
      <c r="T767" s="29" t="s">
        <v>13</v>
      </c>
      <c r="U767" s="254"/>
      <c r="V767" s="255"/>
      <c r="W767" s="260"/>
      <c r="X767" s="261"/>
      <c r="Y767" s="266"/>
      <c r="Z767" s="261"/>
      <c r="AA767" s="261"/>
      <c r="AB767" s="267"/>
      <c r="AC767" s="294" t="s">
        <v>8</v>
      </c>
      <c r="AD767" s="296" t="s">
        <v>9</v>
      </c>
      <c r="AE767" s="11"/>
    </row>
    <row r="768" spans="1:31" s="1" customFormat="1" ht="20.100000000000001" customHeight="1" x14ac:dyDescent="0.15">
      <c r="A768" s="56"/>
      <c r="B768" s="55"/>
      <c r="C768" s="286"/>
      <c r="D768" s="26" t="s">
        <v>1</v>
      </c>
      <c r="E768" s="304"/>
      <c r="F768" s="304"/>
      <c r="G768" s="96" t="s">
        <v>1</v>
      </c>
      <c r="H768" s="304"/>
      <c r="I768" s="293"/>
      <c r="J768" s="293"/>
      <c r="K768" s="248"/>
      <c r="L768" s="248"/>
      <c r="M768" s="248"/>
      <c r="N768" s="80" t="s">
        <v>12</v>
      </c>
      <c r="O768" s="93" t="s">
        <v>1</v>
      </c>
      <c r="P768" s="304"/>
      <c r="Q768" s="293"/>
      <c r="R768" s="82" t="s">
        <v>12</v>
      </c>
      <c r="S768" s="28" t="s">
        <v>12</v>
      </c>
      <c r="T768" s="29" t="s">
        <v>12</v>
      </c>
      <c r="U768" s="256"/>
      <c r="V768" s="257"/>
      <c r="W768" s="262"/>
      <c r="X768" s="263"/>
      <c r="Y768" s="268"/>
      <c r="Z768" s="263"/>
      <c r="AA768" s="263"/>
      <c r="AB768" s="269"/>
      <c r="AC768" s="295"/>
      <c r="AD768" s="297"/>
      <c r="AE768" s="11"/>
    </row>
    <row r="769" spans="1:31" s="1" customFormat="1" ht="12" customHeight="1" thickBot="1" x14ac:dyDescent="0.2">
      <c r="A769" s="58">
        <v>9</v>
      </c>
      <c r="B769" s="55"/>
      <c r="C769" s="228" t="s">
        <v>34</v>
      </c>
      <c r="D769" s="231" t="str">
        <f ca="1">IF(A770="","",IF(INDIRECT("入力シート!H"&amp;(A771))="","",IF(INDIRECT("入力シート!H"&amp;(A771))&lt;43586,4,5)))</f>
        <v/>
      </c>
      <c r="E769" s="209" t="str">
        <f ca="1">IF(A770="","",IF(INDIRECT("入力シート!H"&amp;(A771))="","",INDIRECT("入力シート!H"&amp;(A771))))</f>
        <v/>
      </c>
      <c r="F769" s="233" t="str">
        <f ca="1">IF(A770="","",IF(INDIRECT("入力シート!H"&amp;(A771))="","",INDIRECT("入力シート!H"&amp;(A771))))</f>
        <v/>
      </c>
      <c r="G769" s="207" t="str">
        <f ca="1">IF(A770="","",IF(INDIRECT("入力シート!I"&amp;(A771))="","",IF(INDIRECT("入力シート!I"&amp;(A771))&lt;43586,4,5)))</f>
        <v/>
      </c>
      <c r="H769" s="209" t="str">
        <f ca="1">IF(A770="","",IF(INDIRECT("入力シート!I"&amp;(A771))="","",INDIRECT("入力シート!I"&amp;(A771))))</f>
        <v/>
      </c>
      <c r="I769" s="212" t="str">
        <f ca="1">IF(A770="","",IF(INDIRECT("入力シート!I"&amp;(A771))="","",INDIRECT("入力シート!I"&amp;(A771))))</f>
        <v/>
      </c>
      <c r="J769" s="219" t="str">
        <f ca="1">IF(A770="","",IF(INDIRECT("入力シート!I"&amp;(A771))="","",INDIRECT("入力シート!I"&amp;(A771))))</f>
        <v/>
      </c>
      <c r="K769" s="222" t="str">
        <f ca="1">IF(A770="","",IF(INDIRECT("入力シート!J"&amp;(A771))="","",INDIRECT("入力シート!J"&amp;(A771))))</f>
        <v/>
      </c>
      <c r="L769" s="225" t="str">
        <f ca="1">IF(A770="","",
IFERROR(IF(INDIRECT("入力シート!K"&amp;(A771))="","",
IF(INDIRECT("入力シート!K"&amp;(A771))&gt;159,"G",
IF(INDIRECT("入力シート!K"&amp;(A771))&gt;149,"F",
IF(INDIRECT("入力シート!K"&amp;(A771))&gt;139,"E",
IF(INDIRECT("入力シート!K"&amp;(A771))&gt;129,"D",
IF(INDIRECT("入力シート!K"&amp;(A771))&gt;119,"C",
IF(INDIRECT("入力シート!K"&amp;(A771))&gt;109,"B",
IF(INDIRECT("入力シート!K"&amp;(A771))&gt;99,"A",
"")))))))),""))</f>
        <v/>
      </c>
      <c r="M769" s="222" t="str">
        <f ca="1">IF(A770="","",
IFERROR(IF(INDIRECT("入力シート!K"&amp;(A771))="","",
IF(INDIRECT("入力シート!K"&amp;(A771))&gt;99,MOD(INDIRECT("入力シート!K"&amp;(A771)),10),INDIRECT("入力シート!K"&amp;(A771)))),""))</f>
        <v/>
      </c>
      <c r="N769" s="196" t="str">
        <f ca="1">IF(A770="","",IF(INDIRECT("入力シート!L"&amp;(A771))="","",INDIRECT("入力シート!L"&amp;(A771))))</f>
        <v/>
      </c>
      <c r="O769" s="207" t="str">
        <f ca="1">IF(A770="","",IF(INDIRECT("入力シート!M"&amp;(A771))="","",IF(INDIRECT("入力シート!M"&amp;(A771))&lt;43586,4,5)))</f>
        <v/>
      </c>
      <c r="P769" s="209" t="str">
        <f ca="1">IF(A770="","",IF(INDIRECT("入力シート!M"&amp;(A771))="","",INDIRECT("入力シート!M"&amp;(A771))))</f>
        <v/>
      </c>
      <c r="Q769" s="212" t="str">
        <f ca="1">IF(A770="","",IF(INDIRECT("入力シート!M"&amp;(A771))="","",INDIRECT("入力シート!M"&amp;(A771))))</f>
        <v/>
      </c>
      <c r="R769" s="215" t="str">
        <f ca="1">IF(A770="","",IF(INDIRECT("入力シート!N"&amp;(A771))="","",INDIRECT("入力シート!N"&amp;(A771))))</f>
        <v/>
      </c>
      <c r="S769" s="217" t="str">
        <f>IF(A770="","",IF(N769="","",SUM(N769,R769)))</f>
        <v/>
      </c>
      <c r="T769" s="196" t="str">
        <f ca="1">IF(A770="","",IF(N769="","",IF(INDIRECT("入力シート!O"&amp;(A771))="通常者",ROUNDDOWN(S769*10/1000,0),0)))</f>
        <v/>
      </c>
      <c r="U769" s="196" t="str">
        <f>IF(A770="","",IF(V769="","",IF(V769&gt;=1,"+",IF(V769=0," ","-"))))</f>
        <v/>
      </c>
      <c r="V769" s="199" t="str">
        <f>IF(A770="","",IF(AND(N771="",N769&gt;=1),T769,IF(N771="","",T769-T771)))</f>
        <v/>
      </c>
      <c r="W769" s="3">
        <v>1</v>
      </c>
      <c r="X769" s="12"/>
      <c r="Y769" s="3">
        <v>5</v>
      </c>
      <c r="Z769" s="8"/>
      <c r="AA769" s="8"/>
      <c r="AB769" s="8"/>
      <c r="AC769" s="3">
        <v>5</v>
      </c>
      <c r="AD769" s="107"/>
      <c r="AE769" s="11"/>
    </row>
    <row r="770" spans="1:31" s="1" customFormat="1" ht="12" customHeight="1" x14ac:dyDescent="0.15">
      <c r="A770" s="58" t="str">
        <f>IFERROR(MATCH(A758,入力シート!$V$10:$V2362,0),"")</f>
        <v/>
      </c>
      <c r="B770" s="55"/>
      <c r="C770" s="229"/>
      <c r="D770" s="231"/>
      <c r="E770" s="210"/>
      <c r="F770" s="234"/>
      <c r="G770" s="207"/>
      <c r="H770" s="210"/>
      <c r="I770" s="213"/>
      <c r="J770" s="220"/>
      <c r="K770" s="223"/>
      <c r="L770" s="226"/>
      <c r="M770" s="223"/>
      <c r="N770" s="206"/>
      <c r="O770" s="207"/>
      <c r="P770" s="210"/>
      <c r="Q770" s="213"/>
      <c r="R770" s="216"/>
      <c r="S770" s="218"/>
      <c r="T770" s="197"/>
      <c r="U770" s="197"/>
      <c r="V770" s="200"/>
      <c r="W770" s="14">
        <v>2</v>
      </c>
      <c r="X770" s="13"/>
      <c r="Y770" s="13">
        <v>5</v>
      </c>
      <c r="Z770" s="13"/>
      <c r="AA770" s="13"/>
      <c r="AB770" s="13"/>
      <c r="AC770" s="15">
        <v>6</v>
      </c>
      <c r="AD770" s="9"/>
      <c r="AE770" s="11"/>
    </row>
    <row r="771" spans="1:31" s="1" customFormat="1" ht="12" customHeight="1" thickBot="1" x14ac:dyDescent="0.2">
      <c r="A771" s="58" t="str">
        <f>IF(A770="","",SUM(A769:A770))</f>
        <v/>
      </c>
      <c r="B771" s="55"/>
      <c r="C771" s="229"/>
      <c r="D771" s="231"/>
      <c r="E771" s="210"/>
      <c r="F771" s="234"/>
      <c r="G771" s="207"/>
      <c r="H771" s="210"/>
      <c r="I771" s="213"/>
      <c r="J771" s="220"/>
      <c r="K771" s="223"/>
      <c r="L771" s="226"/>
      <c r="M771" s="223"/>
      <c r="N771" s="197" t="str">
        <f ca="1">IF(A770="","",IF(INDIRECT("入力シート!P"&amp;(A771))="","",INDIRECT("入力シート!P"&amp;(A771))))</f>
        <v/>
      </c>
      <c r="O771" s="207"/>
      <c r="P771" s="210"/>
      <c r="Q771" s="213"/>
      <c r="R771" s="201" t="str">
        <f ca="1">IF(A770="","",IF(INDIRECT("入力シート!Q"&amp;(A771))="","",INDIRECT("入力シート!Q"&amp;(A771))))</f>
        <v/>
      </c>
      <c r="S771" s="305" t="str">
        <f>IF(A770="","",IF(N771="","",SUM(N771,R771)))</f>
        <v/>
      </c>
      <c r="T771" s="205" t="str">
        <f ca="1">IF(A770="","",IF(N771="","",IF(INDIRECT("入力シート!R"&amp;(A771))="通常者",ROUNDDOWN(S771*10/1000,0),0)))</f>
        <v/>
      </c>
      <c r="U771" s="197"/>
      <c r="V771" s="201"/>
      <c r="W771" s="14">
        <v>3</v>
      </c>
      <c r="X771" s="13"/>
      <c r="Y771" s="13">
        <v>5</v>
      </c>
      <c r="Z771" s="13"/>
      <c r="AA771" s="13"/>
      <c r="AB771" s="13"/>
      <c r="AC771" s="15">
        <v>7</v>
      </c>
      <c r="AD771" s="9"/>
      <c r="AE771" s="11"/>
    </row>
    <row r="772" spans="1:31" s="1" customFormat="1" ht="12" customHeight="1" x14ac:dyDescent="0.15">
      <c r="A772" s="58"/>
      <c r="B772" s="55"/>
      <c r="C772" s="230"/>
      <c r="D772" s="232"/>
      <c r="E772" s="211"/>
      <c r="F772" s="235"/>
      <c r="G772" s="208"/>
      <c r="H772" s="211"/>
      <c r="I772" s="214"/>
      <c r="J772" s="221"/>
      <c r="K772" s="224"/>
      <c r="L772" s="227"/>
      <c r="M772" s="224"/>
      <c r="N772" s="198"/>
      <c r="O772" s="208"/>
      <c r="P772" s="211"/>
      <c r="Q772" s="214"/>
      <c r="R772" s="202"/>
      <c r="S772" s="204"/>
      <c r="T772" s="198"/>
      <c r="U772" s="198"/>
      <c r="V772" s="202"/>
      <c r="W772" s="7">
        <v>4</v>
      </c>
      <c r="X772" s="10"/>
      <c r="Y772" s="6">
        <v>5</v>
      </c>
      <c r="Z772" s="106"/>
      <c r="AA772" s="106"/>
      <c r="AB772" s="106"/>
      <c r="AC772" s="6"/>
      <c r="AD772" s="108"/>
      <c r="AE772" s="11"/>
    </row>
    <row r="773" spans="1:31" s="1" customFormat="1" ht="12" customHeight="1" thickBot="1" x14ac:dyDescent="0.2">
      <c r="A773" s="58">
        <v>10</v>
      </c>
      <c r="B773" s="55"/>
      <c r="C773" s="228" t="s">
        <v>35</v>
      </c>
      <c r="D773" s="231" t="str">
        <f ca="1">IF(A774="","",IF(INDIRECT("入力シート!H"&amp;(A775))="","",IF(INDIRECT("入力シート!H"&amp;(A775))&lt;43586,4,5)))</f>
        <v/>
      </c>
      <c r="E773" s="209" t="str">
        <f ca="1">IF(A774="","",IF(INDIRECT("入力シート!H"&amp;(A775))="","",INDIRECT("入力シート!H"&amp;(A775))))</f>
        <v/>
      </c>
      <c r="F773" s="233" t="str">
        <f ca="1">IF(A774="","",IF(INDIRECT("入力シート!H"&amp;(A775))="","",INDIRECT("入力シート!H"&amp;(A775))))</f>
        <v/>
      </c>
      <c r="G773" s="207" t="str">
        <f ca="1">IF(A774="","",IF(INDIRECT("入力シート!I"&amp;(A775))="","",IF(INDIRECT("入力シート!I"&amp;(A775))&lt;43586,4,5)))</f>
        <v/>
      </c>
      <c r="H773" s="209" t="str">
        <f ca="1">IF(A774="","",IF(INDIRECT("入力シート!I"&amp;(A775))="","",INDIRECT("入力シート!I"&amp;(A775))))</f>
        <v/>
      </c>
      <c r="I773" s="212" t="str">
        <f ca="1">IF(A774="","",IF(INDIRECT("入力シート!I"&amp;(A775))="","",INDIRECT("入力シート!I"&amp;(A775))))</f>
        <v/>
      </c>
      <c r="J773" s="219" t="str">
        <f ca="1">IF(A774="","",IF(INDIRECT("入力シート!I"&amp;(A775))="","",INDIRECT("入力シート!I"&amp;(A775))))</f>
        <v/>
      </c>
      <c r="K773" s="222" t="str">
        <f t="shared" ref="K773" ca="1" si="132">IF(A774="","",IF(INDIRECT("入力シート!J"&amp;(A775))="","",INDIRECT("入力シート!J"&amp;(A775))))</f>
        <v/>
      </c>
      <c r="L773" s="225" t="str">
        <f ca="1">IF(A774="","",
IFERROR(IF(INDIRECT("入力シート!K"&amp;(A775))="","",
IF(INDIRECT("入力シート!K"&amp;(A775))&gt;159,"G",
IF(INDIRECT("入力シート!K"&amp;(A775))&gt;149,"F",
IF(INDIRECT("入力シート!K"&amp;(A775))&gt;139,"E",
IF(INDIRECT("入力シート!K"&amp;(A775))&gt;129,"D",
IF(INDIRECT("入力シート!K"&amp;(A775))&gt;119,"C",
IF(INDIRECT("入力シート!K"&amp;(A775))&gt;109,"B",
IF(INDIRECT("入力シート!K"&amp;(A775))&gt;99,"A",
"")))))))),""))</f>
        <v/>
      </c>
      <c r="M773" s="222" t="str">
        <f ca="1">IF(A774="","",
IFERROR(IF(INDIRECT("入力シート!K"&amp;(A775))="","",
IF(INDIRECT("入力シート!K"&amp;(A775))&gt;99,MOD(INDIRECT("入力シート!K"&amp;(A775)),10),INDIRECT("入力シート!K"&amp;(A775)))),""))</f>
        <v/>
      </c>
      <c r="N773" s="196" t="str">
        <f ca="1">IF(A774="","",IF(INDIRECT("入力シート!L"&amp;(A775))="","",INDIRECT("入力シート!L"&amp;(A775))))</f>
        <v/>
      </c>
      <c r="O773" s="207" t="str">
        <f ca="1">IF(A774="","",IF(INDIRECT("入力シート!M"&amp;(A775))="","",IF(INDIRECT("入力シート!M"&amp;(A775))&lt;43586,4,5)))</f>
        <v/>
      </c>
      <c r="P773" s="209" t="str">
        <f ca="1">IF(A774="","",IF(INDIRECT("入力シート!M"&amp;(A775))="","",INDIRECT("入力シート!M"&amp;(A775))))</f>
        <v/>
      </c>
      <c r="Q773" s="212" t="str">
        <f ca="1">IF(A774="","",IF(INDIRECT("入力シート!M"&amp;(A775))="","",INDIRECT("入力シート!M"&amp;(A775))))</f>
        <v/>
      </c>
      <c r="R773" s="215" t="str">
        <f ca="1">IF(A774="","",IF(INDIRECT("入力シート!N"&amp;(A775))="","",INDIRECT("入力シート!N"&amp;(A775))))</f>
        <v/>
      </c>
      <c r="S773" s="217" t="str">
        <f>IF(A774="","",IF(N773="","",SUM(N773,R773)))</f>
        <v/>
      </c>
      <c r="T773" s="196" t="str">
        <f ca="1">IF(A774="","",IF(N773="","",IF(INDIRECT("入力シート!O"&amp;(A775))="通常者",ROUNDDOWN(S773*10/1000,0),0)))</f>
        <v/>
      </c>
      <c r="U773" s="196" t="str">
        <f>IF(A774="","",IF(V773="","",IF(V773&gt;=1,"+",IF(V773=0," ","-"))))</f>
        <v/>
      </c>
      <c r="V773" s="199" t="str">
        <f>IF(A774="","",IF(AND(N775="",N773&gt;=1),T773,IF(N775="","",T773-T775)))</f>
        <v/>
      </c>
      <c r="W773" s="3">
        <v>1</v>
      </c>
      <c r="X773" s="12"/>
      <c r="Y773" s="3">
        <v>5</v>
      </c>
      <c r="Z773" s="8"/>
      <c r="AA773" s="8"/>
      <c r="AB773" s="8"/>
      <c r="AC773" s="3">
        <v>5</v>
      </c>
      <c r="AD773" s="107"/>
    </row>
    <row r="774" spans="1:31" s="1" customFormat="1" ht="12" customHeight="1" x14ac:dyDescent="0.15">
      <c r="A774" s="58" t="str">
        <f>A770</f>
        <v/>
      </c>
      <c r="B774" s="55"/>
      <c r="C774" s="229"/>
      <c r="D774" s="231"/>
      <c r="E774" s="210"/>
      <c r="F774" s="234"/>
      <c r="G774" s="207"/>
      <c r="H774" s="210"/>
      <c r="I774" s="213"/>
      <c r="J774" s="220"/>
      <c r="K774" s="223"/>
      <c r="L774" s="226"/>
      <c r="M774" s="223"/>
      <c r="N774" s="206"/>
      <c r="O774" s="207"/>
      <c r="P774" s="210"/>
      <c r="Q774" s="213"/>
      <c r="R774" s="216"/>
      <c r="S774" s="218"/>
      <c r="T774" s="197"/>
      <c r="U774" s="197"/>
      <c r="V774" s="200"/>
      <c r="W774" s="14">
        <v>2</v>
      </c>
      <c r="X774" s="13"/>
      <c r="Y774" s="13">
        <v>5</v>
      </c>
      <c r="Z774" s="13"/>
      <c r="AA774" s="13"/>
      <c r="AB774" s="13"/>
      <c r="AC774" s="15">
        <v>6</v>
      </c>
      <c r="AD774" s="9"/>
    </row>
    <row r="775" spans="1:31" s="1" customFormat="1" ht="12" customHeight="1" thickBot="1" x14ac:dyDescent="0.2">
      <c r="A775" s="58" t="str">
        <f>IF(A774="","",SUM(A773:A774))</f>
        <v/>
      </c>
      <c r="B775" s="55"/>
      <c r="C775" s="229"/>
      <c r="D775" s="231"/>
      <c r="E775" s="210"/>
      <c r="F775" s="234"/>
      <c r="G775" s="207"/>
      <c r="H775" s="210"/>
      <c r="I775" s="213"/>
      <c r="J775" s="220"/>
      <c r="K775" s="223"/>
      <c r="L775" s="226"/>
      <c r="M775" s="223"/>
      <c r="N775" s="197" t="str">
        <f ca="1">IF(A774="","",IF(INDIRECT("入力シート!P"&amp;(A775))="","",INDIRECT("入力シート!P"&amp;(A775))))</f>
        <v/>
      </c>
      <c r="O775" s="207"/>
      <c r="P775" s="210"/>
      <c r="Q775" s="213"/>
      <c r="R775" s="201" t="str">
        <f ca="1">IF(A774="","",IF(INDIRECT("入力シート!Q"&amp;(A775))="","",INDIRECT("入力シート!Q"&amp;(A775))))</f>
        <v/>
      </c>
      <c r="S775" s="305" t="str">
        <f>IF(A774="","",IF(N775="","",SUM(N775,R775)))</f>
        <v/>
      </c>
      <c r="T775" s="205" t="str">
        <f ca="1">IF(A774="","",IF(N775="","",IF(INDIRECT("入力シート!R"&amp;(A775))="通常者",ROUNDDOWN(S775*10/1000,0),0)))</f>
        <v/>
      </c>
      <c r="U775" s="197"/>
      <c r="V775" s="201"/>
      <c r="W775" s="14">
        <v>3</v>
      </c>
      <c r="X775" s="13"/>
      <c r="Y775" s="13">
        <v>5</v>
      </c>
      <c r="Z775" s="13"/>
      <c r="AA775" s="13"/>
      <c r="AB775" s="13"/>
      <c r="AC775" s="15">
        <v>7</v>
      </c>
      <c r="AD775" s="9"/>
    </row>
    <row r="776" spans="1:31" s="1" customFormat="1" ht="12" customHeight="1" x14ac:dyDescent="0.15">
      <c r="A776" s="58"/>
      <c r="B776" s="55"/>
      <c r="C776" s="230"/>
      <c r="D776" s="232"/>
      <c r="E776" s="211"/>
      <c r="F776" s="235"/>
      <c r="G776" s="208"/>
      <c r="H776" s="211"/>
      <c r="I776" s="214"/>
      <c r="J776" s="221"/>
      <c r="K776" s="224"/>
      <c r="L776" s="227"/>
      <c r="M776" s="224"/>
      <c r="N776" s="198"/>
      <c r="O776" s="208"/>
      <c r="P776" s="211"/>
      <c r="Q776" s="214"/>
      <c r="R776" s="202"/>
      <c r="S776" s="204"/>
      <c r="T776" s="198"/>
      <c r="U776" s="198"/>
      <c r="V776" s="202"/>
      <c r="W776" s="7">
        <v>4</v>
      </c>
      <c r="X776" s="10"/>
      <c r="Y776" s="6">
        <v>5</v>
      </c>
      <c r="Z776" s="106"/>
      <c r="AA776" s="106"/>
      <c r="AB776" s="106"/>
      <c r="AC776" s="6"/>
      <c r="AD776" s="108"/>
    </row>
    <row r="777" spans="1:31" s="1" customFormat="1" ht="12" customHeight="1" thickBot="1" x14ac:dyDescent="0.2">
      <c r="A777" s="58">
        <v>11</v>
      </c>
      <c r="B777" s="55"/>
      <c r="C777" s="228" t="s">
        <v>36</v>
      </c>
      <c r="D777" s="231" t="str">
        <f ca="1">IF(A778="","",IF(INDIRECT("入力シート!H"&amp;(A779))="","",IF(INDIRECT("入力シート!H"&amp;(A779))&lt;43586,4,5)))</f>
        <v/>
      </c>
      <c r="E777" s="209" t="str">
        <f ca="1">IF(A778="","",IF(INDIRECT("入力シート!H"&amp;(A779))="","",INDIRECT("入力シート!H"&amp;(A779))))</f>
        <v/>
      </c>
      <c r="F777" s="233" t="str">
        <f ca="1">IF(A778="","",IF(INDIRECT("入力シート!H"&amp;(A779))="","",INDIRECT("入力シート!H"&amp;(A779))))</f>
        <v/>
      </c>
      <c r="G777" s="207" t="str">
        <f ca="1">IF(A778="","",IF(INDIRECT("入力シート!I"&amp;(A779))="","",IF(INDIRECT("入力シート!I"&amp;(A779))&lt;43586,4,5)))</f>
        <v/>
      </c>
      <c r="H777" s="209" t="str">
        <f ca="1">IF(A778="","",IF(INDIRECT("入力シート!I"&amp;(A779))="","",INDIRECT("入力シート!I"&amp;(A779))))</f>
        <v/>
      </c>
      <c r="I777" s="212" t="str">
        <f ca="1">IF(A778="","",IF(INDIRECT("入力シート!I"&amp;(A779))="","",INDIRECT("入力シート!I"&amp;(A779))))</f>
        <v/>
      </c>
      <c r="J777" s="219" t="str">
        <f ca="1">IF(A778="","",IF(INDIRECT("入力シート!I"&amp;(A779))="","",INDIRECT("入力シート!I"&amp;(A779))))</f>
        <v/>
      </c>
      <c r="K777" s="222" t="str">
        <f t="shared" ref="K777" ca="1" si="133">IF(A778="","",IF(INDIRECT("入力シート!J"&amp;(A779))="","",INDIRECT("入力シート!J"&amp;(A779))))</f>
        <v/>
      </c>
      <c r="L777" s="225" t="str">
        <f ca="1">IF(A778="","",
IFERROR(IF(INDIRECT("入力シート!K"&amp;(A779))="","",
IF(INDIRECT("入力シート!K"&amp;(A779))&gt;159,"G",
IF(INDIRECT("入力シート!K"&amp;(A779))&gt;149,"F",
IF(INDIRECT("入力シート!K"&amp;(A779))&gt;139,"E",
IF(INDIRECT("入力シート!K"&amp;(A779))&gt;129,"D",
IF(INDIRECT("入力シート!K"&amp;(A779))&gt;119,"C",
IF(INDIRECT("入力シート!K"&amp;(A779))&gt;109,"B",
IF(INDIRECT("入力シート!K"&amp;(A779))&gt;99,"A",
"")))))))),""))</f>
        <v/>
      </c>
      <c r="M777" s="222" t="str">
        <f ca="1">IF(A778="","",
IFERROR(IF(INDIRECT("入力シート!K"&amp;(A779))="","",
IF(INDIRECT("入力シート!K"&amp;(A779))&gt;99,MOD(INDIRECT("入力シート!K"&amp;(A779)),10),INDIRECT("入力シート!K"&amp;(A779)))),""))</f>
        <v/>
      </c>
      <c r="N777" s="196" t="str">
        <f ca="1">IF(A778="","",IF(INDIRECT("入力シート!L"&amp;(A779))="","",INDIRECT("入力シート!L"&amp;(A779))))</f>
        <v/>
      </c>
      <c r="O777" s="207" t="str">
        <f ca="1">IF(A778="","",IF(INDIRECT("入力シート!M"&amp;(A779))="","",IF(INDIRECT("入力シート!M"&amp;(A779))&lt;43586,4,5)))</f>
        <v/>
      </c>
      <c r="P777" s="209" t="str">
        <f ca="1">IF(A778="","",IF(INDIRECT("入力シート!M"&amp;(A779))="","",INDIRECT("入力シート!M"&amp;(A779))))</f>
        <v/>
      </c>
      <c r="Q777" s="212" t="str">
        <f ca="1">IF(A778="","",IF(INDIRECT("入力シート!M"&amp;(A779))="","",INDIRECT("入力シート!M"&amp;(A779))))</f>
        <v/>
      </c>
      <c r="R777" s="215" t="str">
        <f ca="1">IF(A778="","",IF(INDIRECT("入力シート!N"&amp;(A779))="","",INDIRECT("入力シート!N"&amp;(A779))))</f>
        <v/>
      </c>
      <c r="S777" s="217" t="str">
        <f>IF(A778="","",IF(N777="","",SUM(N777,R777)))</f>
        <v/>
      </c>
      <c r="T777" s="196" t="str">
        <f ca="1">IF(A778="","",IF(N777="","",IF(INDIRECT("入力シート!O"&amp;(A779))="通常者",ROUNDDOWN(S777*10/1000,0),0)))</f>
        <v/>
      </c>
      <c r="U777" s="196" t="str">
        <f>IF(A778="","",IF(V777="","",IF(V777&gt;=1,"+",IF(V777=0," ","-"))))</f>
        <v/>
      </c>
      <c r="V777" s="199" t="str">
        <f>IF(A778="","",IF(AND(N779="",N777&gt;=1),T777,IF(N779="","",T777-T779)))</f>
        <v/>
      </c>
      <c r="W777" s="3">
        <v>1</v>
      </c>
      <c r="X777" s="12"/>
      <c r="Y777" s="3">
        <v>5</v>
      </c>
      <c r="Z777" s="8"/>
      <c r="AA777" s="8"/>
      <c r="AB777" s="8"/>
      <c r="AC777" s="3">
        <v>5</v>
      </c>
      <c r="AD777" s="107"/>
      <c r="AE777"/>
    </row>
    <row r="778" spans="1:31" s="1" customFormat="1" ht="12" customHeight="1" x14ac:dyDescent="0.15">
      <c r="A778" s="58" t="str">
        <f>A770</f>
        <v/>
      </c>
      <c r="B778" s="55"/>
      <c r="C778" s="229"/>
      <c r="D778" s="231"/>
      <c r="E778" s="210"/>
      <c r="F778" s="234"/>
      <c r="G778" s="207"/>
      <c r="H778" s="210"/>
      <c r="I778" s="213"/>
      <c r="J778" s="220"/>
      <c r="K778" s="223"/>
      <c r="L778" s="226"/>
      <c r="M778" s="223"/>
      <c r="N778" s="206"/>
      <c r="O778" s="207"/>
      <c r="P778" s="210"/>
      <c r="Q778" s="213"/>
      <c r="R778" s="216"/>
      <c r="S778" s="218"/>
      <c r="T778" s="197"/>
      <c r="U778" s="197"/>
      <c r="V778" s="200"/>
      <c r="W778" s="14">
        <v>2</v>
      </c>
      <c r="X778" s="13"/>
      <c r="Y778" s="13">
        <v>5</v>
      </c>
      <c r="Z778" s="13"/>
      <c r="AA778" s="13"/>
      <c r="AB778" s="13"/>
      <c r="AC778" s="15">
        <v>6</v>
      </c>
      <c r="AD778" s="9"/>
      <c r="AE778"/>
    </row>
    <row r="779" spans="1:31" s="1" customFormat="1" ht="12" customHeight="1" thickBot="1" x14ac:dyDescent="0.2">
      <c r="A779" s="58" t="str">
        <f>IF(A778="","",SUM(A777:A778))</f>
        <v/>
      </c>
      <c r="B779" s="55"/>
      <c r="C779" s="229"/>
      <c r="D779" s="231"/>
      <c r="E779" s="210"/>
      <c r="F779" s="234"/>
      <c r="G779" s="207"/>
      <c r="H779" s="210"/>
      <c r="I779" s="213"/>
      <c r="J779" s="220"/>
      <c r="K779" s="223"/>
      <c r="L779" s="226"/>
      <c r="M779" s="223"/>
      <c r="N779" s="197" t="str">
        <f ca="1">IF(A778="","",IF(INDIRECT("入力シート!P"&amp;(A779))="","",INDIRECT("入力シート!P"&amp;(A779))))</f>
        <v/>
      </c>
      <c r="O779" s="207"/>
      <c r="P779" s="210"/>
      <c r="Q779" s="213"/>
      <c r="R779" s="201" t="str">
        <f ca="1">IF(A778="","",IF(INDIRECT("入力シート!Q"&amp;(A779))="","",INDIRECT("入力シート!Q"&amp;(A779))))</f>
        <v/>
      </c>
      <c r="S779" s="305" t="str">
        <f>IF(A778="","",IF(N779="","",SUM(N779,R779)))</f>
        <v/>
      </c>
      <c r="T779" s="205" t="str">
        <f ca="1">IF(A778="","",IF(N779="","",IF(INDIRECT("入力シート!R"&amp;(A779))="通常者",ROUNDDOWN(S779*10/1000,0),0)))</f>
        <v/>
      </c>
      <c r="U779" s="197"/>
      <c r="V779" s="201"/>
      <c r="W779" s="14">
        <v>3</v>
      </c>
      <c r="X779" s="13"/>
      <c r="Y779" s="13">
        <v>5</v>
      </c>
      <c r="Z779" s="13"/>
      <c r="AA779" s="13"/>
      <c r="AB779" s="13"/>
      <c r="AC779" s="15">
        <v>7</v>
      </c>
      <c r="AD779" s="9"/>
      <c r="AE779"/>
    </row>
    <row r="780" spans="1:31" s="1" customFormat="1" ht="12" customHeight="1" x14ac:dyDescent="0.15">
      <c r="A780" s="58"/>
      <c r="B780" s="55"/>
      <c r="C780" s="230"/>
      <c r="D780" s="232"/>
      <c r="E780" s="211"/>
      <c r="F780" s="235"/>
      <c r="G780" s="208"/>
      <c r="H780" s="211"/>
      <c r="I780" s="214"/>
      <c r="J780" s="221"/>
      <c r="K780" s="224"/>
      <c r="L780" s="227"/>
      <c r="M780" s="224"/>
      <c r="N780" s="198"/>
      <c r="O780" s="208"/>
      <c r="P780" s="211"/>
      <c r="Q780" s="214"/>
      <c r="R780" s="202"/>
      <c r="S780" s="204"/>
      <c r="T780" s="198"/>
      <c r="U780" s="198"/>
      <c r="V780" s="202"/>
      <c r="W780" s="7">
        <v>4</v>
      </c>
      <c r="X780" s="10"/>
      <c r="Y780" s="6">
        <v>5</v>
      </c>
      <c r="Z780" s="106"/>
      <c r="AA780" s="106"/>
      <c r="AB780" s="106"/>
      <c r="AC780" s="6"/>
      <c r="AD780" s="108"/>
      <c r="AE780"/>
    </row>
    <row r="781" spans="1:31" s="1" customFormat="1" ht="12" customHeight="1" thickBot="1" x14ac:dyDescent="0.2">
      <c r="A781" s="58">
        <v>12</v>
      </c>
      <c r="B781" s="55"/>
      <c r="C781" s="228" t="s">
        <v>37</v>
      </c>
      <c r="D781" s="231" t="str">
        <f ca="1">IF(A782="","",IF(INDIRECT("入力シート!H"&amp;(A783))="","",IF(INDIRECT("入力シート!H"&amp;(A783))&lt;43586,4,5)))</f>
        <v/>
      </c>
      <c r="E781" s="209" t="str">
        <f ca="1">IF(A782="","",IF(INDIRECT("入力シート!H"&amp;(A783))="","",INDIRECT("入力シート!H"&amp;(A783))))</f>
        <v/>
      </c>
      <c r="F781" s="233" t="str">
        <f ca="1">IF(A782="","",IF(INDIRECT("入力シート!H"&amp;(A783))="","",INDIRECT("入力シート!H"&amp;(A783))))</f>
        <v/>
      </c>
      <c r="G781" s="207" t="str">
        <f ca="1">IF(A782="","",IF(INDIRECT("入力シート!I"&amp;(A783))="","",IF(INDIRECT("入力シート!I"&amp;(A783))&lt;43586,4,5)))</f>
        <v/>
      </c>
      <c r="H781" s="209" t="str">
        <f ca="1">IF(A782="","",IF(INDIRECT("入力シート!I"&amp;(A783))="","",INDIRECT("入力シート!I"&amp;(A783))))</f>
        <v/>
      </c>
      <c r="I781" s="212" t="str">
        <f ca="1">IF(A782="","",IF(INDIRECT("入力シート!I"&amp;(A783))="","",INDIRECT("入力シート!I"&amp;(A783))))</f>
        <v/>
      </c>
      <c r="J781" s="219" t="str">
        <f ca="1">IF(A782="","",IF(INDIRECT("入力シート!I"&amp;(A783))="","",INDIRECT("入力シート!I"&amp;(A783))))</f>
        <v/>
      </c>
      <c r="K781" s="222" t="str">
        <f t="shared" ref="K781" ca="1" si="134">IF(A782="","",IF(INDIRECT("入力シート!J"&amp;(A783))="","",INDIRECT("入力シート!J"&amp;(A783))))</f>
        <v/>
      </c>
      <c r="L781" s="225" t="str">
        <f ca="1">IF(A782="","",
IFERROR(IF(INDIRECT("入力シート!K"&amp;(A783))="","",
IF(INDIRECT("入力シート!K"&amp;(A783))&gt;159,"G",
IF(INDIRECT("入力シート!K"&amp;(A783))&gt;149,"F",
IF(INDIRECT("入力シート!K"&amp;(A783))&gt;139,"E",
IF(INDIRECT("入力シート!K"&amp;(A783))&gt;129,"D",
IF(INDIRECT("入力シート!K"&amp;(A783))&gt;119,"C",
IF(INDIRECT("入力シート!K"&amp;(A783))&gt;109,"B",
IF(INDIRECT("入力シート!K"&amp;(A783))&gt;99,"A",
"")))))))),""))</f>
        <v/>
      </c>
      <c r="M781" s="222" t="str">
        <f ca="1">IF(A782="","",
IFERROR(IF(INDIRECT("入力シート!K"&amp;(A783))="","",
IF(INDIRECT("入力シート!K"&amp;(A783))&gt;99,MOD(INDIRECT("入力シート!K"&amp;(A783)),10),INDIRECT("入力シート!K"&amp;(A783)))),""))</f>
        <v/>
      </c>
      <c r="N781" s="196" t="str">
        <f ca="1">IF(A782="","",IF(INDIRECT("入力シート!L"&amp;(A783))="","",INDIRECT("入力シート!L"&amp;(A783))))</f>
        <v/>
      </c>
      <c r="O781" s="207" t="str">
        <f ca="1">IF(A782="","",IF(INDIRECT("入力シート!M"&amp;(A783))="","",IF(INDIRECT("入力シート!M"&amp;(A783))&lt;43586,4,5)))</f>
        <v/>
      </c>
      <c r="P781" s="209" t="str">
        <f ca="1">IF(A782="","",IF(INDIRECT("入力シート!M"&amp;(A783))="","",INDIRECT("入力シート!M"&amp;(A783))))</f>
        <v/>
      </c>
      <c r="Q781" s="212" t="str">
        <f ca="1">IF(A782="","",IF(INDIRECT("入力シート!M"&amp;(A783))="","",INDIRECT("入力シート!M"&amp;(A783))))</f>
        <v/>
      </c>
      <c r="R781" s="215" t="str">
        <f ca="1">IF(A782="","",IF(INDIRECT("入力シート!N"&amp;(A783))="","",INDIRECT("入力シート!N"&amp;(A783))))</f>
        <v/>
      </c>
      <c r="S781" s="217" t="str">
        <f>IF(A782="","",IF(N781="","",SUM(N781,R781)))</f>
        <v/>
      </c>
      <c r="T781" s="196" t="str">
        <f ca="1">IF(A782="","",IF(N781="","",IF(INDIRECT("入力シート!O"&amp;(A783))="通常者",ROUNDDOWN(S781*10/1000,0),0)))</f>
        <v/>
      </c>
      <c r="U781" s="196" t="str">
        <f>IF(A782="","",IF(V781="","",IF(V781&gt;=1,"+",IF(V781=0," ","-"))))</f>
        <v/>
      </c>
      <c r="V781" s="199" t="str">
        <f>IF(A782="","",IF(AND(N783="",N781&gt;=1),T781,IF(N783="","",T781-T783)))</f>
        <v/>
      </c>
      <c r="W781" s="3">
        <v>1</v>
      </c>
      <c r="X781" s="12"/>
      <c r="Y781" s="3">
        <v>5</v>
      </c>
      <c r="Z781" s="8"/>
      <c r="AA781" s="8"/>
      <c r="AB781" s="8"/>
      <c r="AC781" s="3">
        <v>5</v>
      </c>
      <c r="AD781" s="107"/>
      <c r="AE781"/>
    </row>
    <row r="782" spans="1:31" s="1" customFormat="1" ht="12" customHeight="1" x14ac:dyDescent="0.15">
      <c r="A782" s="58" t="str">
        <f>A770</f>
        <v/>
      </c>
      <c r="B782" s="55"/>
      <c r="C782" s="229"/>
      <c r="D782" s="231"/>
      <c r="E782" s="210"/>
      <c r="F782" s="234"/>
      <c r="G782" s="207"/>
      <c r="H782" s="210"/>
      <c r="I782" s="213"/>
      <c r="J782" s="220"/>
      <c r="K782" s="223"/>
      <c r="L782" s="226"/>
      <c r="M782" s="223"/>
      <c r="N782" s="206"/>
      <c r="O782" s="207"/>
      <c r="P782" s="210"/>
      <c r="Q782" s="213"/>
      <c r="R782" s="216"/>
      <c r="S782" s="218"/>
      <c r="T782" s="197"/>
      <c r="U782" s="197"/>
      <c r="V782" s="200"/>
      <c r="W782" s="14">
        <v>2</v>
      </c>
      <c r="X782" s="13"/>
      <c r="Y782" s="13">
        <v>5</v>
      </c>
      <c r="Z782" s="13"/>
      <c r="AA782" s="13"/>
      <c r="AB782" s="13"/>
      <c r="AC782" s="15">
        <v>6</v>
      </c>
      <c r="AD782" s="9"/>
      <c r="AE782"/>
    </row>
    <row r="783" spans="1:31" s="1" customFormat="1" ht="12" customHeight="1" thickBot="1" x14ac:dyDescent="0.2">
      <c r="A783" s="58" t="str">
        <f>IF(A782="","",SUM(A781:A782))</f>
        <v/>
      </c>
      <c r="B783" s="55"/>
      <c r="C783" s="229"/>
      <c r="D783" s="231"/>
      <c r="E783" s="210"/>
      <c r="F783" s="234"/>
      <c r="G783" s="207"/>
      <c r="H783" s="210"/>
      <c r="I783" s="213"/>
      <c r="J783" s="220"/>
      <c r="K783" s="223"/>
      <c r="L783" s="226"/>
      <c r="M783" s="223"/>
      <c r="N783" s="197" t="str">
        <f ca="1">IF(A782="","",IF(INDIRECT("入力シート!P"&amp;(A783))="","",INDIRECT("入力シート!P"&amp;(A783))))</f>
        <v/>
      </c>
      <c r="O783" s="207"/>
      <c r="P783" s="210"/>
      <c r="Q783" s="213"/>
      <c r="R783" s="201" t="str">
        <f ca="1">IF(A782="","",IF(INDIRECT("入力シート!Q"&amp;(A783))="","",INDIRECT("入力シート!Q"&amp;(A783))))</f>
        <v/>
      </c>
      <c r="S783" s="305" t="str">
        <f>IF(A782="","",IF(N783="","",SUM(N783,R783)))</f>
        <v/>
      </c>
      <c r="T783" s="205" t="str">
        <f ca="1">IF(A782="","",IF(N783="","",IF(INDIRECT("入力シート!R"&amp;(A783))="通常者",ROUNDDOWN(S783*10/1000,0),0)))</f>
        <v/>
      </c>
      <c r="U783" s="197"/>
      <c r="V783" s="201"/>
      <c r="W783" s="14">
        <v>3</v>
      </c>
      <c r="X783" s="13"/>
      <c r="Y783" s="13">
        <v>5</v>
      </c>
      <c r="Z783" s="13"/>
      <c r="AA783" s="13"/>
      <c r="AB783" s="13"/>
      <c r="AC783" s="15">
        <v>7</v>
      </c>
      <c r="AD783" s="9"/>
      <c r="AE783"/>
    </row>
    <row r="784" spans="1:31" s="1" customFormat="1" ht="12" customHeight="1" x14ac:dyDescent="0.15">
      <c r="A784" s="58"/>
      <c r="B784" s="55"/>
      <c r="C784" s="230"/>
      <c r="D784" s="232"/>
      <c r="E784" s="211"/>
      <c r="F784" s="235"/>
      <c r="G784" s="208"/>
      <c r="H784" s="211"/>
      <c r="I784" s="214"/>
      <c r="J784" s="221"/>
      <c r="K784" s="224"/>
      <c r="L784" s="227"/>
      <c r="M784" s="224"/>
      <c r="N784" s="198"/>
      <c r="O784" s="208"/>
      <c r="P784" s="211"/>
      <c r="Q784" s="214"/>
      <c r="R784" s="202"/>
      <c r="S784" s="204"/>
      <c r="T784" s="198"/>
      <c r="U784" s="198"/>
      <c r="V784" s="202"/>
      <c r="W784" s="7">
        <v>4</v>
      </c>
      <c r="X784" s="10"/>
      <c r="Y784" s="6">
        <v>5</v>
      </c>
      <c r="Z784" s="106"/>
      <c r="AA784" s="106"/>
      <c r="AB784" s="106"/>
      <c r="AC784" s="6"/>
      <c r="AD784" s="108"/>
      <c r="AE784"/>
    </row>
    <row r="785" spans="1:31" s="1" customFormat="1" ht="12" customHeight="1" thickBot="1" x14ac:dyDescent="0.2">
      <c r="A785" s="58">
        <v>13</v>
      </c>
      <c r="B785" s="55"/>
      <c r="C785" s="228" t="s">
        <v>38</v>
      </c>
      <c r="D785" s="231" t="str">
        <f ca="1">IF(A786="","",IF(INDIRECT("入力シート!H"&amp;(A787))="","",IF(INDIRECT("入力シート!H"&amp;(A787))&lt;43586,4,5)))</f>
        <v/>
      </c>
      <c r="E785" s="209" t="str">
        <f ca="1">IF(A786="","",IF(INDIRECT("入力シート!H"&amp;(A787))="","",INDIRECT("入力シート!H"&amp;(A787))))</f>
        <v/>
      </c>
      <c r="F785" s="233" t="str">
        <f ca="1">IF(A786="","",IF(INDIRECT("入力シート!H"&amp;(A787))="","",INDIRECT("入力シート!H"&amp;(A787))))</f>
        <v/>
      </c>
      <c r="G785" s="207" t="str">
        <f ca="1">IF(A786="","",IF(INDIRECT("入力シート!I"&amp;(A787))="","",IF(INDIRECT("入力シート!I"&amp;(A787))&lt;43586,4,5)))</f>
        <v/>
      </c>
      <c r="H785" s="209" t="str">
        <f ca="1">IF(A786="","",IF(INDIRECT("入力シート!I"&amp;(A787))="","",INDIRECT("入力シート!I"&amp;(A787))))</f>
        <v/>
      </c>
      <c r="I785" s="212" t="str">
        <f ca="1">IF(A786="","",IF(INDIRECT("入力シート!I"&amp;(A787))="","",INDIRECT("入力シート!I"&amp;(A787))))</f>
        <v/>
      </c>
      <c r="J785" s="219" t="str">
        <f ca="1">IF(A786="","",IF(INDIRECT("入力シート!I"&amp;(A787))="","",INDIRECT("入力シート!I"&amp;(A787))))</f>
        <v/>
      </c>
      <c r="K785" s="222" t="str">
        <f t="shared" ref="K785" ca="1" si="135">IF(A786="","",IF(INDIRECT("入力シート!J"&amp;(A787))="","",INDIRECT("入力シート!J"&amp;(A787))))</f>
        <v/>
      </c>
      <c r="L785" s="225" t="str">
        <f ca="1">IF(A786="","",
IFERROR(IF(INDIRECT("入力シート!K"&amp;(A787))="","",
IF(INDIRECT("入力シート!K"&amp;(A787))&gt;159,"G",
IF(INDIRECT("入力シート!K"&amp;(A787))&gt;149,"F",
IF(INDIRECT("入力シート!K"&amp;(A787))&gt;139,"E",
IF(INDIRECT("入力シート!K"&amp;(A787))&gt;129,"D",
IF(INDIRECT("入力シート!K"&amp;(A787))&gt;119,"C",
IF(INDIRECT("入力シート!K"&amp;(A787))&gt;109,"B",
IF(INDIRECT("入力シート!K"&amp;(A787))&gt;99,"A",
"")))))))),""))</f>
        <v/>
      </c>
      <c r="M785" s="222" t="str">
        <f ca="1">IF(A786="","",
IFERROR(IF(INDIRECT("入力シート!K"&amp;(A787))="","",
IF(INDIRECT("入力シート!K"&amp;(A787))&gt;99,MOD(INDIRECT("入力シート!K"&amp;(A787)),10),INDIRECT("入力シート!K"&amp;(A787)))),""))</f>
        <v/>
      </c>
      <c r="N785" s="196" t="str">
        <f ca="1">IF(A786="","",IF(INDIRECT("入力シート!L"&amp;(A787))="","",INDIRECT("入力シート!L"&amp;(A787))))</f>
        <v/>
      </c>
      <c r="O785" s="207" t="str">
        <f ca="1">IF(A786="","",IF(INDIRECT("入力シート!M"&amp;(A787))="","",IF(INDIRECT("入力シート!M"&amp;(A787))&lt;43586,4,5)))</f>
        <v/>
      </c>
      <c r="P785" s="209" t="str">
        <f ca="1">IF(A786="","",IF(INDIRECT("入力シート!M"&amp;(A787))="","",INDIRECT("入力シート!M"&amp;(A787))))</f>
        <v/>
      </c>
      <c r="Q785" s="212" t="str">
        <f ca="1">IF(A786="","",IF(INDIRECT("入力シート!M"&amp;(A787))="","",INDIRECT("入力シート!M"&amp;(A787))))</f>
        <v/>
      </c>
      <c r="R785" s="215" t="str">
        <f ca="1">IF(A786="","",IF(INDIRECT("入力シート!N"&amp;(A787))="","",INDIRECT("入力シート!N"&amp;(A787))))</f>
        <v/>
      </c>
      <c r="S785" s="217" t="str">
        <f>IF(A786="","",IF(N785="","",SUM(N785,R785)))</f>
        <v/>
      </c>
      <c r="T785" s="196" t="str">
        <f ca="1">IF(A786="","",IF(N785="","",IF(INDIRECT("入力シート!O"&amp;(A787))="通常者",ROUNDDOWN(S785*10/1000,0),0)))</f>
        <v/>
      </c>
      <c r="U785" s="196" t="str">
        <f>IF(A786="","",IF(V785="","",IF(V785&gt;=1,"+",IF(V785=0," ","-"))))</f>
        <v/>
      </c>
      <c r="V785" s="199" t="str">
        <f>IF(A786="","",IF(AND(N787="",N785&gt;=1),T785,IF(N787="","",T785-T787)))</f>
        <v/>
      </c>
      <c r="W785" s="98">
        <v>1</v>
      </c>
      <c r="X785" s="12"/>
      <c r="Y785" s="98">
        <v>5</v>
      </c>
      <c r="Z785" s="8"/>
      <c r="AA785" s="8"/>
      <c r="AB785" s="8"/>
      <c r="AC785" s="98">
        <v>5</v>
      </c>
      <c r="AD785" s="16"/>
      <c r="AE785"/>
    </row>
    <row r="786" spans="1:31" s="1" customFormat="1" ht="12" customHeight="1" x14ac:dyDescent="0.15">
      <c r="A786" s="58" t="str">
        <f>A770</f>
        <v/>
      </c>
      <c r="B786" s="55"/>
      <c r="C786" s="229"/>
      <c r="D786" s="231"/>
      <c r="E786" s="210"/>
      <c r="F786" s="234"/>
      <c r="G786" s="207"/>
      <c r="H786" s="210"/>
      <c r="I786" s="213"/>
      <c r="J786" s="220"/>
      <c r="K786" s="223"/>
      <c r="L786" s="226"/>
      <c r="M786" s="223"/>
      <c r="N786" s="206"/>
      <c r="O786" s="207"/>
      <c r="P786" s="210"/>
      <c r="Q786" s="213"/>
      <c r="R786" s="216"/>
      <c r="S786" s="218"/>
      <c r="T786" s="197"/>
      <c r="U786" s="197"/>
      <c r="V786" s="200"/>
      <c r="W786" s="14">
        <v>2</v>
      </c>
      <c r="X786" s="13"/>
      <c r="Y786" s="13">
        <v>5</v>
      </c>
      <c r="Z786" s="13"/>
      <c r="AA786" s="13"/>
      <c r="AB786" s="13"/>
      <c r="AC786" s="15">
        <v>6</v>
      </c>
      <c r="AD786" s="9"/>
      <c r="AE786"/>
    </row>
    <row r="787" spans="1:31" s="1" customFormat="1" ht="12" customHeight="1" thickBot="1" x14ac:dyDescent="0.2">
      <c r="A787" s="58" t="str">
        <f>IF(A786="","",SUM(A785:A786))</f>
        <v/>
      </c>
      <c r="B787" s="55"/>
      <c r="C787" s="229"/>
      <c r="D787" s="231"/>
      <c r="E787" s="210"/>
      <c r="F787" s="234"/>
      <c r="G787" s="207"/>
      <c r="H787" s="210"/>
      <c r="I787" s="213"/>
      <c r="J787" s="220"/>
      <c r="K787" s="223"/>
      <c r="L787" s="226"/>
      <c r="M787" s="223"/>
      <c r="N787" s="197" t="str">
        <f ca="1">IF(A786="","",IF(INDIRECT("入力シート!P"&amp;(A787))="","",INDIRECT("入力シート!P"&amp;(A787))))</f>
        <v/>
      </c>
      <c r="O787" s="207"/>
      <c r="P787" s="210"/>
      <c r="Q787" s="213"/>
      <c r="R787" s="201" t="str">
        <f ca="1">IF(A786="","",IF(INDIRECT("入力シート!Q"&amp;(A787))="","",INDIRECT("入力シート!Q"&amp;(A787))))</f>
        <v/>
      </c>
      <c r="S787" s="305" t="str">
        <f>IF(A786="","",IF(N787="","",SUM(N787,R787)))</f>
        <v/>
      </c>
      <c r="T787" s="205" t="str">
        <f ca="1">IF(A786="","",IF(N787="","",IF(INDIRECT("入力シート!R"&amp;(A787))="通常者",ROUNDDOWN(S787*10/1000,0),0)))</f>
        <v/>
      </c>
      <c r="U787" s="197"/>
      <c r="V787" s="201"/>
      <c r="W787" s="14">
        <v>3</v>
      </c>
      <c r="X787" s="13"/>
      <c r="Y787" s="13">
        <v>5</v>
      </c>
      <c r="Z787" s="13"/>
      <c r="AA787" s="13"/>
      <c r="AB787" s="13"/>
      <c r="AC787" s="15">
        <v>7</v>
      </c>
      <c r="AD787" s="9"/>
      <c r="AE787"/>
    </row>
    <row r="788" spans="1:31" s="1" customFormat="1" ht="12" customHeight="1" x14ac:dyDescent="0.15">
      <c r="A788" s="58"/>
      <c r="B788" s="55"/>
      <c r="C788" s="229"/>
      <c r="D788" s="232"/>
      <c r="E788" s="211"/>
      <c r="F788" s="235"/>
      <c r="G788" s="208"/>
      <c r="H788" s="211"/>
      <c r="I788" s="214"/>
      <c r="J788" s="221"/>
      <c r="K788" s="224"/>
      <c r="L788" s="227"/>
      <c r="M788" s="224"/>
      <c r="N788" s="198"/>
      <c r="O788" s="208"/>
      <c r="P788" s="211"/>
      <c r="Q788" s="214"/>
      <c r="R788" s="202"/>
      <c r="S788" s="204"/>
      <c r="T788" s="198"/>
      <c r="U788" s="198"/>
      <c r="V788" s="202"/>
      <c r="W788" s="32">
        <v>4</v>
      </c>
      <c r="X788" s="33"/>
      <c r="Y788" s="31">
        <v>5</v>
      </c>
      <c r="Z788" s="105"/>
      <c r="AA788" s="105"/>
      <c r="AB788" s="105"/>
      <c r="AC788" s="31"/>
      <c r="AD788" s="107"/>
      <c r="AE788"/>
    </row>
    <row r="789" spans="1:31" s="1" customFormat="1" ht="12" customHeight="1" thickBot="1" x14ac:dyDescent="0.2">
      <c r="A789" s="58">
        <v>14</v>
      </c>
      <c r="B789" s="55"/>
      <c r="C789" s="228" t="s">
        <v>39</v>
      </c>
      <c r="D789" s="231" t="str">
        <f ca="1">IF(A790="","",IF(INDIRECT("入力シート!H"&amp;(A791))="","",IF(INDIRECT("入力シート!H"&amp;(A791))&lt;43586,4,5)))</f>
        <v/>
      </c>
      <c r="E789" s="209" t="str">
        <f ca="1">IF(A790="","",IF(INDIRECT("入力シート!H"&amp;(A791))="","",INDIRECT("入力シート!H"&amp;(A791))))</f>
        <v/>
      </c>
      <c r="F789" s="233" t="str">
        <f ca="1">IF(A790="","",IF(INDIRECT("入力シート!H"&amp;(A791))="","",INDIRECT("入力シート!H"&amp;(A791))))</f>
        <v/>
      </c>
      <c r="G789" s="207" t="str">
        <f ca="1">IF(A790="","",IF(INDIRECT("入力シート!I"&amp;(A791))="","",IF(INDIRECT("入力シート!I"&amp;(A791))&lt;43586,4,5)))</f>
        <v/>
      </c>
      <c r="H789" s="209" t="str">
        <f ca="1">IF(A790="","",IF(INDIRECT("入力シート!I"&amp;(A791))="","",INDIRECT("入力シート!I"&amp;(A791))))</f>
        <v/>
      </c>
      <c r="I789" s="212" t="str">
        <f ca="1">IF(A790="","",IF(INDIRECT("入力シート!I"&amp;(A791))="","",INDIRECT("入力シート!I"&amp;(A791))))</f>
        <v/>
      </c>
      <c r="J789" s="219" t="str">
        <f ca="1">IF(A790="","",IF(INDIRECT("入力シート!I"&amp;(A791))="","",INDIRECT("入力シート!I"&amp;(A791))))</f>
        <v/>
      </c>
      <c r="K789" s="222" t="str">
        <f t="shared" ref="K789" ca="1" si="136">IF(A790="","",IF(INDIRECT("入力シート!J"&amp;(A791))="","",INDIRECT("入力シート!J"&amp;(A791))))</f>
        <v/>
      </c>
      <c r="L789" s="225" t="str">
        <f ca="1">IF(A790="","",
IFERROR(IF(INDIRECT("入力シート!K"&amp;(A791))="","",
IF(INDIRECT("入力シート!K"&amp;(A791))&gt;159,"G",
IF(INDIRECT("入力シート!K"&amp;(A791))&gt;149,"F",
IF(INDIRECT("入力シート!K"&amp;(A791))&gt;139,"E",
IF(INDIRECT("入力シート!K"&amp;(A791))&gt;129,"D",
IF(INDIRECT("入力シート!K"&amp;(A791))&gt;119,"C",
IF(INDIRECT("入力シート!K"&amp;(A791))&gt;109,"B",
IF(INDIRECT("入力シート!K"&amp;(A791))&gt;99,"A",
"")))))))),""))</f>
        <v/>
      </c>
      <c r="M789" s="222" t="str">
        <f ca="1">IF(A790="","",
IFERROR(IF(INDIRECT("入力シート!K"&amp;(A791))="","",
IF(INDIRECT("入力シート!K"&amp;(A791))&gt;99,MOD(INDIRECT("入力シート!K"&amp;(A791)),10),INDIRECT("入力シート!K"&amp;(A791)))),""))</f>
        <v/>
      </c>
      <c r="N789" s="196" t="str">
        <f ca="1">IF(A790="","",IF(INDIRECT("入力シート!L"&amp;(A791))="","",INDIRECT("入力シート!L"&amp;(A791))))</f>
        <v/>
      </c>
      <c r="O789" s="207" t="str">
        <f ca="1">IF(A790="","",IF(INDIRECT("入力シート!M"&amp;(A791))="","",IF(INDIRECT("入力シート!M"&amp;(A791))&lt;43586,4,5)))</f>
        <v/>
      </c>
      <c r="P789" s="209" t="str">
        <f ca="1">IF(A790="","",IF(INDIRECT("入力シート!M"&amp;(A791))="","",INDIRECT("入力シート!M"&amp;(A791))))</f>
        <v/>
      </c>
      <c r="Q789" s="212" t="str">
        <f ca="1">IF(A790="","",IF(INDIRECT("入力シート!M"&amp;(A791))="","",INDIRECT("入力シート!M"&amp;(A791))))</f>
        <v/>
      </c>
      <c r="R789" s="215" t="str">
        <f ca="1">IF(A790="","",IF(INDIRECT("入力シート!N"&amp;(A791))="","",INDIRECT("入力シート!N"&amp;(A791))))</f>
        <v/>
      </c>
      <c r="S789" s="217" t="str">
        <f>IF(A790="","",IF(N789="","",SUM(N789,R789)))</f>
        <v/>
      </c>
      <c r="T789" s="196" t="str">
        <f ca="1">IF(A790="","",IF(N789="","",IF(INDIRECT("入力シート!O"&amp;(A791))="通常者",ROUNDDOWN(S789*10/1000,0),0)))</f>
        <v/>
      </c>
      <c r="U789" s="196" t="str">
        <f>IF(A790="","",IF(V789="","",IF(V789&gt;=1,"+",IF(V789=0," ","-"))))</f>
        <v/>
      </c>
      <c r="V789" s="199" t="str">
        <f>IF(A790="","",IF(AND(N791="",N789&gt;=1),T789,IF(N791="","",T789-T791)))</f>
        <v/>
      </c>
      <c r="W789" s="98">
        <v>1</v>
      </c>
      <c r="X789" s="12"/>
      <c r="Y789" s="98">
        <v>5</v>
      </c>
      <c r="Z789" s="8"/>
      <c r="AA789" s="8"/>
      <c r="AB789" s="8"/>
      <c r="AC789" s="98">
        <v>5</v>
      </c>
      <c r="AD789" s="16"/>
      <c r="AE789"/>
    </row>
    <row r="790" spans="1:31" s="1" customFormat="1" ht="12" customHeight="1" x14ac:dyDescent="0.15">
      <c r="A790" s="58" t="str">
        <f>A770</f>
        <v/>
      </c>
      <c r="B790" s="55"/>
      <c r="C790" s="229"/>
      <c r="D790" s="231"/>
      <c r="E790" s="210"/>
      <c r="F790" s="234"/>
      <c r="G790" s="207"/>
      <c r="H790" s="210"/>
      <c r="I790" s="213"/>
      <c r="J790" s="220"/>
      <c r="K790" s="223"/>
      <c r="L790" s="226"/>
      <c r="M790" s="223"/>
      <c r="N790" s="206"/>
      <c r="O790" s="207"/>
      <c r="P790" s="210"/>
      <c r="Q790" s="213"/>
      <c r="R790" s="216"/>
      <c r="S790" s="218"/>
      <c r="T790" s="197"/>
      <c r="U790" s="197"/>
      <c r="V790" s="200"/>
      <c r="W790" s="14">
        <v>2</v>
      </c>
      <c r="X790" s="13"/>
      <c r="Y790" s="13">
        <v>5</v>
      </c>
      <c r="Z790" s="13"/>
      <c r="AA790" s="13"/>
      <c r="AB790" s="13"/>
      <c r="AC790" s="15">
        <v>6</v>
      </c>
      <c r="AD790" s="9"/>
      <c r="AE790"/>
    </row>
    <row r="791" spans="1:31" s="1" customFormat="1" ht="12" customHeight="1" thickBot="1" x14ac:dyDescent="0.2">
      <c r="A791" s="58" t="str">
        <f>IF(A790="","",SUM(A789:A790))</f>
        <v/>
      </c>
      <c r="B791" s="55"/>
      <c r="C791" s="229"/>
      <c r="D791" s="231"/>
      <c r="E791" s="210"/>
      <c r="F791" s="234"/>
      <c r="G791" s="207"/>
      <c r="H791" s="210"/>
      <c r="I791" s="213"/>
      <c r="J791" s="220"/>
      <c r="K791" s="223"/>
      <c r="L791" s="226"/>
      <c r="M791" s="223"/>
      <c r="N791" s="197" t="str">
        <f ca="1">IF(A790="","",IF(INDIRECT("入力シート!P"&amp;(A791))="","",INDIRECT("入力シート!P"&amp;(A791))))</f>
        <v/>
      </c>
      <c r="O791" s="207"/>
      <c r="P791" s="210"/>
      <c r="Q791" s="213"/>
      <c r="R791" s="201" t="str">
        <f ca="1">IF(A790="","",IF(INDIRECT("入力シート!Q"&amp;(A791))="","",INDIRECT("入力シート!Q"&amp;(A791))))</f>
        <v/>
      </c>
      <c r="S791" s="305" t="str">
        <f>IF(A790="","",IF(N791="","",SUM(N791,R791)))</f>
        <v/>
      </c>
      <c r="T791" s="205" t="str">
        <f ca="1">IF(A790="","",IF(N791="","",IF(INDIRECT("入力シート!R"&amp;(A791))="通常者",ROUNDDOWN(S791*10/1000,0),0)))</f>
        <v/>
      </c>
      <c r="U791" s="197"/>
      <c r="V791" s="201"/>
      <c r="W791" s="14">
        <v>3</v>
      </c>
      <c r="X791" s="13"/>
      <c r="Y791" s="13">
        <v>5</v>
      </c>
      <c r="Z791" s="13"/>
      <c r="AA791" s="13"/>
      <c r="AB791" s="13"/>
      <c r="AC791" s="15">
        <v>7</v>
      </c>
      <c r="AD791" s="9"/>
      <c r="AE791"/>
    </row>
    <row r="792" spans="1:31" s="1" customFormat="1" ht="12" customHeight="1" x14ac:dyDescent="0.15">
      <c r="A792" s="58"/>
      <c r="B792" s="55"/>
      <c r="C792" s="230"/>
      <c r="D792" s="232"/>
      <c r="E792" s="211"/>
      <c r="F792" s="235"/>
      <c r="G792" s="208"/>
      <c r="H792" s="211"/>
      <c r="I792" s="214"/>
      <c r="J792" s="221"/>
      <c r="K792" s="224"/>
      <c r="L792" s="227"/>
      <c r="M792" s="224"/>
      <c r="N792" s="198"/>
      <c r="O792" s="208"/>
      <c r="P792" s="211"/>
      <c r="Q792" s="214"/>
      <c r="R792" s="202"/>
      <c r="S792" s="204"/>
      <c r="T792" s="198"/>
      <c r="U792" s="198"/>
      <c r="V792" s="202"/>
      <c r="W792" s="7">
        <v>4</v>
      </c>
      <c r="X792" s="10"/>
      <c r="Y792" s="6">
        <v>5</v>
      </c>
      <c r="Z792" s="106"/>
      <c r="AA792" s="106"/>
      <c r="AB792" s="106"/>
      <c r="AC792" s="6"/>
      <c r="AD792" s="108"/>
      <c r="AE792"/>
    </row>
    <row r="793" spans="1:31" s="1" customFormat="1" ht="12" customHeight="1" thickBot="1" x14ac:dyDescent="0.2">
      <c r="A793" s="58">
        <v>15</v>
      </c>
      <c r="B793" s="55"/>
      <c r="C793" s="228" t="s">
        <v>46</v>
      </c>
      <c r="D793" s="231" t="str">
        <f ca="1">IF(A794="","",IF(INDIRECT("入力シート!H"&amp;(A795))="","",IF(INDIRECT("入力シート!H"&amp;(A795))&lt;43586,4,5)))</f>
        <v/>
      </c>
      <c r="E793" s="209" t="str">
        <f ca="1">IF(A794="","",IF(INDIRECT("入力シート!H"&amp;(A795))="","",INDIRECT("入力シート!H"&amp;(A795))))</f>
        <v/>
      </c>
      <c r="F793" s="233" t="str">
        <f ca="1">IF(A794="","",IF(INDIRECT("入力シート!H"&amp;(A795))="","",INDIRECT("入力シート!H"&amp;(A795))))</f>
        <v/>
      </c>
      <c r="G793" s="207" t="str">
        <f ca="1">IF(A794="","",IF(INDIRECT("入力シート!I"&amp;(A795))="","",IF(INDIRECT("入力シート!I"&amp;(A795))&lt;43586,4,5)))</f>
        <v/>
      </c>
      <c r="H793" s="209" t="str">
        <f ca="1">IF(A794="","",IF(INDIRECT("入力シート!I"&amp;(A795))="","",INDIRECT("入力シート!I"&amp;(A795))))</f>
        <v/>
      </c>
      <c r="I793" s="212" t="str">
        <f ca="1">IF(A794="","",IF(INDIRECT("入力シート!I"&amp;(A795))="","",INDIRECT("入力シート!I"&amp;(A795))))</f>
        <v/>
      </c>
      <c r="J793" s="219" t="str">
        <f ca="1">IF(A794="","",IF(INDIRECT("入力シート!I"&amp;(A795))="","",INDIRECT("入力シート!I"&amp;(A795))))</f>
        <v/>
      </c>
      <c r="K793" s="222" t="str">
        <f t="shared" ref="K793" ca="1" si="137">IF(A794="","",IF(INDIRECT("入力シート!J"&amp;(A795))="","",INDIRECT("入力シート!J"&amp;(A795))))</f>
        <v/>
      </c>
      <c r="L793" s="225" t="str">
        <f ca="1">IF(A794="","",
IFERROR(IF(INDIRECT("入力シート!K"&amp;(A795))="","",
IF(INDIRECT("入力シート!K"&amp;(A795))&gt;159,"G",
IF(INDIRECT("入力シート!K"&amp;(A795))&gt;149,"F",
IF(INDIRECT("入力シート!K"&amp;(A795))&gt;139,"E",
IF(INDIRECT("入力シート!K"&amp;(A795))&gt;129,"D",
IF(INDIRECT("入力シート!K"&amp;(A795))&gt;119,"C",
IF(INDIRECT("入力シート!K"&amp;(A795))&gt;109,"B",
IF(INDIRECT("入力シート!K"&amp;(A795))&gt;99,"A",
"")))))))),""))</f>
        <v/>
      </c>
      <c r="M793" s="222" t="str">
        <f ca="1">IF(A794="","",
IFERROR(IF(INDIRECT("入力シート!K"&amp;(A795))="","",
IF(INDIRECT("入力シート!K"&amp;(A795))&gt;99,MOD(INDIRECT("入力シート!K"&amp;(A795)),10),INDIRECT("入力シート!K"&amp;(A795)))),""))</f>
        <v/>
      </c>
      <c r="N793" s="196" t="str">
        <f ca="1">IF(A794="","",IF(INDIRECT("入力シート!L"&amp;(A795))="","",INDIRECT("入力シート!L"&amp;(A795))))</f>
        <v/>
      </c>
      <c r="O793" s="207" t="str">
        <f ca="1">IF(A794="","",IF(INDIRECT("入力シート!M"&amp;(A795))="","",IF(INDIRECT("入力シート!M"&amp;(A795))&lt;43586,4,5)))</f>
        <v/>
      </c>
      <c r="P793" s="209" t="str">
        <f ca="1">IF(A794="","",IF(INDIRECT("入力シート!M"&amp;(A795))="","",INDIRECT("入力シート!M"&amp;(A795))))</f>
        <v/>
      </c>
      <c r="Q793" s="212" t="str">
        <f ca="1">IF(A794="","",IF(INDIRECT("入力シート!M"&amp;(A795))="","",INDIRECT("入力シート!M"&amp;(A795))))</f>
        <v/>
      </c>
      <c r="R793" s="215" t="str">
        <f ca="1">IF(A794="","",IF(INDIRECT("入力シート!N"&amp;(A795))="","",INDIRECT("入力シート!N"&amp;(A795))))</f>
        <v/>
      </c>
      <c r="S793" s="217" t="str">
        <f>IF(A794="","",IF(N793="","",SUM(N793,R793)))</f>
        <v/>
      </c>
      <c r="T793" s="196" t="str">
        <f ca="1">IF(A794="","",IF(N793="","",IF(INDIRECT("入力シート!O"&amp;(A795))="通常者",ROUNDDOWN(S793*10/1000,0),0)))</f>
        <v/>
      </c>
      <c r="U793" s="196" t="str">
        <f>IF(A794="","",IF(V793="","",IF(V793&gt;=1,"+",IF(V793=0," ","-"))))</f>
        <v/>
      </c>
      <c r="V793" s="199" t="str">
        <f>IF(A794="","",IF(AND(N795="",N793&gt;=1),T793,IF(N795="","",T793-T795)))</f>
        <v/>
      </c>
      <c r="W793" s="3">
        <v>1</v>
      </c>
      <c r="X793" s="12"/>
      <c r="Y793" s="3">
        <v>5</v>
      </c>
      <c r="Z793" s="8"/>
      <c r="AA793" s="8"/>
      <c r="AB793" s="8"/>
      <c r="AC793" s="3">
        <v>5</v>
      </c>
      <c r="AD793" s="107"/>
      <c r="AE793"/>
    </row>
    <row r="794" spans="1:31" s="1" customFormat="1" ht="12" customHeight="1" x14ac:dyDescent="0.15">
      <c r="A794" s="58" t="str">
        <f>A770</f>
        <v/>
      </c>
      <c r="B794" s="55"/>
      <c r="C794" s="229"/>
      <c r="D794" s="231"/>
      <c r="E794" s="210"/>
      <c r="F794" s="234"/>
      <c r="G794" s="207"/>
      <c r="H794" s="210"/>
      <c r="I794" s="213"/>
      <c r="J794" s="220"/>
      <c r="K794" s="223"/>
      <c r="L794" s="226"/>
      <c r="M794" s="223"/>
      <c r="N794" s="206"/>
      <c r="O794" s="207"/>
      <c r="P794" s="210"/>
      <c r="Q794" s="213"/>
      <c r="R794" s="216"/>
      <c r="S794" s="218"/>
      <c r="T794" s="197"/>
      <c r="U794" s="197"/>
      <c r="V794" s="200"/>
      <c r="W794" s="14">
        <v>2</v>
      </c>
      <c r="X794" s="13"/>
      <c r="Y794" s="13">
        <v>5</v>
      </c>
      <c r="Z794" s="13"/>
      <c r="AA794" s="13"/>
      <c r="AB794" s="13"/>
      <c r="AC794" s="15">
        <v>6</v>
      </c>
      <c r="AD794" s="9"/>
      <c r="AE794"/>
    </row>
    <row r="795" spans="1:31" s="1" customFormat="1" ht="12" customHeight="1" thickBot="1" x14ac:dyDescent="0.2">
      <c r="A795" s="58" t="str">
        <f>IF(A794="","",SUM(A793:A794))</f>
        <v/>
      </c>
      <c r="B795" s="55"/>
      <c r="C795" s="229"/>
      <c r="D795" s="231"/>
      <c r="E795" s="210"/>
      <c r="F795" s="234"/>
      <c r="G795" s="207"/>
      <c r="H795" s="210"/>
      <c r="I795" s="213"/>
      <c r="J795" s="220"/>
      <c r="K795" s="223"/>
      <c r="L795" s="226"/>
      <c r="M795" s="223"/>
      <c r="N795" s="197" t="str">
        <f ca="1">IF(A794="","",IF(INDIRECT("入力シート!P"&amp;(A795))="","",INDIRECT("入力シート!P"&amp;(A795))))</f>
        <v/>
      </c>
      <c r="O795" s="207"/>
      <c r="P795" s="210"/>
      <c r="Q795" s="213"/>
      <c r="R795" s="201" t="str">
        <f ca="1">IF(A794="","",IF(INDIRECT("入力シート!Q"&amp;(A795))="","",INDIRECT("入力シート!Q"&amp;(A795))))</f>
        <v/>
      </c>
      <c r="S795" s="305" t="str">
        <f>IF(A794="","",IF(N795="","",SUM(N795,R795)))</f>
        <v/>
      </c>
      <c r="T795" s="205" t="str">
        <f ca="1">IF(A794="","",IF(N795="","",IF(INDIRECT("入力シート!R"&amp;(A795))="通常者",ROUNDDOWN(S795*10/1000,0),0)))</f>
        <v/>
      </c>
      <c r="U795" s="197"/>
      <c r="V795" s="201"/>
      <c r="W795" s="14">
        <v>3</v>
      </c>
      <c r="X795" s="13"/>
      <c r="Y795" s="13">
        <v>5</v>
      </c>
      <c r="Z795" s="13"/>
      <c r="AA795" s="13"/>
      <c r="AB795" s="13"/>
      <c r="AC795" s="15">
        <v>7</v>
      </c>
      <c r="AD795" s="9"/>
      <c r="AE795"/>
    </row>
    <row r="796" spans="1:31" s="1" customFormat="1" ht="12" customHeight="1" x14ac:dyDescent="0.15">
      <c r="A796" s="58"/>
      <c r="B796" s="55"/>
      <c r="C796" s="230"/>
      <c r="D796" s="232"/>
      <c r="E796" s="211"/>
      <c r="F796" s="235"/>
      <c r="G796" s="208"/>
      <c r="H796" s="211"/>
      <c r="I796" s="214"/>
      <c r="J796" s="221"/>
      <c r="K796" s="224"/>
      <c r="L796" s="227"/>
      <c r="M796" s="224"/>
      <c r="N796" s="198"/>
      <c r="O796" s="208"/>
      <c r="P796" s="211"/>
      <c r="Q796" s="214"/>
      <c r="R796" s="202"/>
      <c r="S796" s="204"/>
      <c r="T796" s="198"/>
      <c r="U796" s="198"/>
      <c r="V796" s="202"/>
      <c r="W796" s="7">
        <v>4</v>
      </c>
      <c r="X796" s="10"/>
      <c r="Y796" s="6">
        <v>5</v>
      </c>
      <c r="Z796" s="106"/>
      <c r="AA796" s="106"/>
      <c r="AB796" s="106"/>
      <c r="AC796" s="6"/>
      <c r="AD796" s="108"/>
      <c r="AE796"/>
    </row>
    <row r="797" spans="1:31" s="1" customFormat="1" ht="12" customHeight="1" thickBot="1" x14ac:dyDescent="0.2">
      <c r="A797" s="58">
        <v>16</v>
      </c>
      <c r="B797" s="55"/>
      <c r="C797" s="228" t="s">
        <v>40</v>
      </c>
      <c r="D797" s="231" t="str">
        <f ca="1">IF(A798="","",IF(INDIRECT("入力シート!H"&amp;(A799))="","",IF(INDIRECT("入力シート!H"&amp;(A799))&lt;43586,4,5)))</f>
        <v/>
      </c>
      <c r="E797" s="209" t="str">
        <f ca="1">IF(A798="","",IF(INDIRECT("入力シート!H"&amp;(A799))="","",INDIRECT("入力シート!H"&amp;(A799))))</f>
        <v/>
      </c>
      <c r="F797" s="233" t="str">
        <f ca="1">IF(A798="","",IF(INDIRECT("入力シート!H"&amp;(A799))="","",INDIRECT("入力シート!H"&amp;(A799))))</f>
        <v/>
      </c>
      <c r="G797" s="207" t="str">
        <f ca="1">IF(A798="","",IF(INDIRECT("入力シート!I"&amp;(A799))="","",IF(INDIRECT("入力シート!I"&amp;(A799))&lt;43586,4,5)))</f>
        <v/>
      </c>
      <c r="H797" s="209" t="str">
        <f ca="1">IF(A798="","",IF(INDIRECT("入力シート!I"&amp;(A799))="","",INDIRECT("入力シート!I"&amp;(A799))))</f>
        <v/>
      </c>
      <c r="I797" s="212" t="str">
        <f ca="1">IF(A798="","",IF(INDIRECT("入力シート!I"&amp;(A799))="","",INDIRECT("入力シート!I"&amp;(A799))))</f>
        <v/>
      </c>
      <c r="J797" s="219" t="str">
        <f ca="1">IF(A798="","",IF(INDIRECT("入力シート!I"&amp;(A799))="","",INDIRECT("入力シート!I"&amp;(A799))))</f>
        <v/>
      </c>
      <c r="K797" s="222" t="str">
        <f t="shared" ref="K797" ca="1" si="138">IF(A798="","",IF(INDIRECT("入力シート!J"&amp;(A799))="","",INDIRECT("入力シート!J"&amp;(A799))))</f>
        <v/>
      </c>
      <c r="L797" s="225" t="str">
        <f ca="1">IF(A798="","",
IFERROR(IF(INDIRECT("入力シート!K"&amp;(A799))="","",
IF(INDIRECT("入力シート!K"&amp;(A799))&gt;159,"G",
IF(INDIRECT("入力シート!K"&amp;(A799))&gt;149,"F",
IF(INDIRECT("入力シート!K"&amp;(A799))&gt;139,"E",
IF(INDIRECT("入力シート!K"&amp;(A799))&gt;129,"D",
IF(INDIRECT("入力シート!K"&amp;(A799))&gt;119,"C",
IF(INDIRECT("入力シート!K"&amp;(A799))&gt;109,"B",
IF(INDIRECT("入力シート!K"&amp;(A799))&gt;99,"A",
"")))))))),""))</f>
        <v/>
      </c>
      <c r="M797" s="222" t="str">
        <f ca="1">IF(A798="","",
IFERROR(IF(INDIRECT("入力シート!K"&amp;(A799))="","",
IF(INDIRECT("入力シート!K"&amp;(A799))&gt;99,MOD(INDIRECT("入力シート!K"&amp;(A799)),10),INDIRECT("入力シート!K"&amp;(A799)))),""))</f>
        <v/>
      </c>
      <c r="N797" s="196" t="str">
        <f ca="1">IF(A798="","",IF(INDIRECT("入力シート!L"&amp;(A799))="","",INDIRECT("入力シート!L"&amp;(A799))))</f>
        <v/>
      </c>
      <c r="O797" s="207" t="str">
        <f ca="1">IF(A798="","",IF(INDIRECT("入力シート!M"&amp;(A799))="","",IF(INDIRECT("入力シート!M"&amp;(A799))&lt;43586,4,5)))</f>
        <v/>
      </c>
      <c r="P797" s="209" t="str">
        <f ca="1">IF(A798="","",IF(INDIRECT("入力シート!M"&amp;(A799))="","",INDIRECT("入力シート!M"&amp;(A799))))</f>
        <v/>
      </c>
      <c r="Q797" s="212" t="str">
        <f ca="1">IF(A798="","",IF(INDIRECT("入力シート!M"&amp;(A799))="","",INDIRECT("入力シート!M"&amp;(A799))))</f>
        <v/>
      </c>
      <c r="R797" s="215" t="str">
        <f ca="1">IF(A798="","",IF(INDIRECT("入力シート!N"&amp;(A799))="","",INDIRECT("入力シート!N"&amp;(A799))))</f>
        <v/>
      </c>
      <c r="S797" s="217" t="str">
        <f>IF(A798="","",IF(N797="","",SUM(N797,R797)))</f>
        <v/>
      </c>
      <c r="T797" s="196" t="str">
        <f ca="1">IF(A798="","",IF(N797="","",IF(INDIRECT("入力シート!O"&amp;(A799))="通常者",ROUNDDOWN(S797*10/1000,0),0)))</f>
        <v/>
      </c>
      <c r="U797" s="196" t="str">
        <f>IF(A798="","",IF(V797="","",IF(V797&gt;=1,"+",IF(V797=0," ","-"))))</f>
        <v/>
      </c>
      <c r="V797" s="199" t="str">
        <f>IF(A798="","",IF(AND(N799="",N797&gt;=1),T797,IF(N799="","",T797-T799)))</f>
        <v/>
      </c>
      <c r="W797" s="3">
        <v>1</v>
      </c>
      <c r="X797" s="12"/>
      <c r="Y797" s="3">
        <v>5</v>
      </c>
      <c r="Z797" s="8"/>
      <c r="AA797" s="8"/>
      <c r="AB797" s="8"/>
      <c r="AC797" s="3">
        <v>5</v>
      </c>
      <c r="AD797" s="107"/>
      <c r="AE797"/>
    </row>
    <row r="798" spans="1:31" s="1" customFormat="1" ht="12" customHeight="1" x14ac:dyDescent="0.15">
      <c r="A798" s="58" t="str">
        <f>A770</f>
        <v/>
      </c>
      <c r="B798" s="55"/>
      <c r="C798" s="229"/>
      <c r="D798" s="231"/>
      <c r="E798" s="210"/>
      <c r="F798" s="234"/>
      <c r="G798" s="207"/>
      <c r="H798" s="210"/>
      <c r="I798" s="213"/>
      <c r="J798" s="220"/>
      <c r="K798" s="223"/>
      <c r="L798" s="226"/>
      <c r="M798" s="223"/>
      <c r="N798" s="206"/>
      <c r="O798" s="207"/>
      <c r="P798" s="210"/>
      <c r="Q798" s="213"/>
      <c r="R798" s="216"/>
      <c r="S798" s="218"/>
      <c r="T798" s="197"/>
      <c r="U798" s="197"/>
      <c r="V798" s="200"/>
      <c r="W798" s="14">
        <v>2</v>
      </c>
      <c r="X798" s="13"/>
      <c r="Y798" s="13">
        <v>5</v>
      </c>
      <c r="Z798" s="13"/>
      <c r="AA798" s="13"/>
      <c r="AB798" s="13"/>
      <c r="AC798" s="15">
        <v>6</v>
      </c>
      <c r="AD798" s="9"/>
      <c r="AE798"/>
    </row>
    <row r="799" spans="1:31" s="1" customFormat="1" ht="12" customHeight="1" thickBot="1" x14ac:dyDescent="0.2">
      <c r="A799" s="58" t="str">
        <f>IF(A798="","",SUM(A797:A798))</f>
        <v/>
      </c>
      <c r="B799" s="55"/>
      <c r="C799" s="229"/>
      <c r="D799" s="231"/>
      <c r="E799" s="210"/>
      <c r="F799" s="234"/>
      <c r="G799" s="207"/>
      <c r="H799" s="210"/>
      <c r="I799" s="213"/>
      <c r="J799" s="220"/>
      <c r="K799" s="223"/>
      <c r="L799" s="226"/>
      <c r="M799" s="223"/>
      <c r="N799" s="197" t="str">
        <f ca="1">IF(A798="","",IF(INDIRECT("入力シート!P"&amp;(A799))="","",INDIRECT("入力シート!P"&amp;(A799))))</f>
        <v/>
      </c>
      <c r="O799" s="207"/>
      <c r="P799" s="210"/>
      <c r="Q799" s="213"/>
      <c r="R799" s="201" t="str">
        <f ca="1">IF(A798="","",IF(INDIRECT("入力シート!Q"&amp;(A799))="","",INDIRECT("入力シート!Q"&amp;(A799))))</f>
        <v/>
      </c>
      <c r="S799" s="305" t="str">
        <f>IF(A798="","",IF(N799="","",SUM(N799,R799)))</f>
        <v/>
      </c>
      <c r="T799" s="205" t="str">
        <f ca="1">IF(A798="","",IF(N799="","",IF(INDIRECT("入力シート!R"&amp;(A799))="通常者",ROUNDDOWN(S799*10/1000,0),0)))</f>
        <v/>
      </c>
      <c r="U799" s="197"/>
      <c r="V799" s="201"/>
      <c r="W799" s="14">
        <v>3</v>
      </c>
      <c r="X799" s="13"/>
      <c r="Y799" s="13">
        <v>5</v>
      </c>
      <c r="Z799" s="13"/>
      <c r="AA799" s="13"/>
      <c r="AB799" s="13"/>
      <c r="AC799" s="15">
        <v>7</v>
      </c>
      <c r="AD799" s="9"/>
      <c r="AE799"/>
    </row>
    <row r="800" spans="1:31" s="1" customFormat="1" ht="12" customHeight="1" x14ac:dyDescent="0.15">
      <c r="A800" s="58"/>
      <c r="B800" s="55"/>
      <c r="C800" s="230"/>
      <c r="D800" s="232"/>
      <c r="E800" s="211"/>
      <c r="F800" s="235"/>
      <c r="G800" s="208"/>
      <c r="H800" s="211"/>
      <c r="I800" s="214"/>
      <c r="J800" s="221"/>
      <c r="K800" s="224"/>
      <c r="L800" s="227"/>
      <c r="M800" s="224"/>
      <c r="N800" s="198"/>
      <c r="O800" s="208"/>
      <c r="P800" s="211"/>
      <c r="Q800" s="214"/>
      <c r="R800" s="202"/>
      <c r="S800" s="204"/>
      <c r="T800" s="198"/>
      <c r="U800" s="198"/>
      <c r="V800" s="202"/>
      <c r="W800" s="7">
        <v>4</v>
      </c>
      <c r="X800" s="10"/>
      <c r="Y800" s="6">
        <v>5</v>
      </c>
      <c r="Z800" s="106"/>
      <c r="AA800" s="106"/>
      <c r="AB800" s="106"/>
      <c r="AC800" s="6"/>
      <c r="AD800" s="108"/>
      <c r="AE800"/>
    </row>
    <row r="801" spans="1:31" s="1" customFormat="1" ht="12" customHeight="1" thickBot="1" x14ac:dyDescent="0.2">
      <c r="A801" s="58">
        <v>17</v>
      </c>
      <c r="B801" s="55"/>
      <c r="C801" s="228" t="s">
        <v>41</v>
      </c>
      <c r="D801" s="231" t="str">
        <f ca="1">IF(A802="","",IF(INDIRECT("入力シート!H"&amp;(A803))="","",IF(INDIRECT("入力シート!H"&amp;(A803))&lt;43586,4,5)))</f>
        <v/>
      </c>
      <c r="E801" s="209" t="str">
        <f ca="1">IF(A802="","",IF(INDIRECT("入力シート!H"&amp;(A803))="","",INDIRECT("入力シート!H"&amp;(A803))))</f>
        <v/>
      </c>
      <c r="F801" s="233" t="str">
        <f ca="1">IF(A802="","",IF(INDIRECT("入力シート!H"&amp;(A803))="","",INDIRECT("入力シート!H"&amp;(A803))))</f>
        <v/>
      </c>
      <c r="G801" s="207" t="str">
        <f ca="1">IF(A802="","",IF(INDIRECT("入力シート!I"&amp;(A803))="","",IF(INDIRECT("入力シート!I"&amp;(A803))&lt;43586,4,5)))</f>
        <v/>
      </c>
      <c r="H801" s="209" t="str">
        <f ca="1">IF(A802="","",IF(INDIRECT("入力シート!I"&amp;(A803))="","",INDIRECT("入力シート!I"&amp;(A803))))</f>
        <v/>
      </c>
      <c r="I801" s="212" t="str">
        <f ca="1">IF(A802="","",IF(INDIRECT("入力シート!I"&amp;(A803))="","",INDIRECT("入力シート!I"&amp;(A803))))</f>
        <v/>
      </c>
      <c r="J801" s="219" t="str">
        <f ca="1">IF(A802="","",IF(INDIRECT("入力シート!I"&amp;(A803))="","",INDIRECT("入力シート!I"&amp;(A803))))</f>
        <v/>
      </c>
      <c r="K801" s="222" t="str">
        <f t="shared" ref="K801" ca="1" si="139">IF(A802="","",IF(INDIRECT("入力シート!J"&amp;(A803))="","",INDIRECT("入力シート!J"&amp;(A803))))</f>
        <v/>
      </c>
      <c r="L801" s="225" t="str">
        <f ca="1">IF(A802="","",
IFERROR(IF(INDIRECT("入力シート!K"&amp;(A803))="","",
IF(INDIRECT("入力シート!K"&amp;(A803))&gt;159,"G",
IF(INDIRECT("入力シート!K"&amp;(A803))&gt;149,"F",
IF(INDIRECT("入力シート!K"&amp;(A803))&gt;139,"E",
IF(INDIRECT("入力シート!K"&amp;(A803))&gt;129,"D",
IF(INDIRECT("入力シート!K"&amp;(A803))&gt;119,"C",
IF(INDIRECT("入力シート!K"&amp;(A803))&gt;109,"B",
IF(INDIRECT("入力シート!K"&amp;(A803))&gt;99,"A",
"")))))))),""))</f>
        <v/>
      </c>
      <c r="M801" s="222" t="str">
        <f ca="1">IF(A802="","",
IFERROR(IF(INDIRECT("入力シート!K"&amp;(A803))="","",
IF(INDIRECT("入力シート!K"&amp;(A803))&gt;99,MOD(INDIRECT("入力シート!K"&amp;(A803)),10),INDIRECT("入力シート!K"&amp;(A803)))),""))</f>
        <v/>
      </c>
      <c r="N801" s="196" t="str">
        <f ca="1">IF(A802="","",IF(INDIRECT("入力シート!L"&amp;(A803))="","",INDIRECT("入力シート!L"&amp;(A803))))</f>
        <v/>
      </c>
      <c r="O801" s="207" t="str">
        <f ca="1">IF(A802="","",IF(INDIRECT("入力シート!M"&amp;(A803))="","",IF(INDIRECT("入力シート!M"&amp;(A803))&lt;43586,4,5)))</f>
        <v/>
      </c>
      <c r="P801" s="209" t="str">
        <f ca="1">IF(A802="","",IF(INDIRECT("入力シート!M"&amp;(A803))="","",INDIRECT("入力シート!M"&amp;(A803))))</f>
        <v/>
      </c>
      <c r="Q801" s="212" t="str">
        <f ca="1">IF(A802="","",IF(INDIRECT("入力シート!M"&amp;(A803))="","",INDIRECT("入力シート!M"&amp;(A803))))</f>
        <v/>
      </c>
      <c r="R801" s="215" t="str">
        <f ca="1">IF(A802="","",IF(INDIRECT("入力シート!N"&amp;(A803))="","",INDIRECT("入力シート!N"&amp;(A803))))</f>
        <v/>
      </c>
      <c r="S801" s="217" t="str">
        <f>IF(A802="","",IF(N801="","",SUM(N801,R801)))</f>
        <v/>
      </c>
      <c r="T801" s="196" t="str">
        <f ca="1">IF(A802="","",IF(N801="","",IF(INDIRECT("入力シート!O"&amp;(A803))="通常者",ROUNDDOWN(S801*10/1000,0),0)))</f>
        <v/>
      </c>
      <c r="U801" s="196" t="str">
        <f>IF(A802="","",IF(V801="","",IF(V801&gt;=1,"+",IF(V801=0," ","-"))))</f>
        <v/>
      </c>
      <c r="V801" s="199" t="str">
        <f>IF(A802="","",IF(AND(N803="",N801&gt;=1),T801,IF(N803="","",T801-T803)))</f>
        <v/>
      </c>
      <c r="W801" s="3">
        <v>1</v>
      </c>
      <c r="X801" s="12"/>
      <c r="Y801" s="3">
        <v>5</v>
      </c>
      <c r="Z801" s="8"/>
      <c r="AA801" s="8"/>
      <c r="AB801" s="8"/>
      <c r="AC801" s="3">
        <v>5</v>
      </c>
      <c r="AD801" s="107"/>
      <c r="AE801"/>
    </row>
    <row r="802" spans="1:31" s="1" customFormat="1" ht="12" customHeight="1" x14ac:dyDescent="0.15">
      <c r="A802" s="58" t="str">
        <f>A770</f>
        <v/>
      </c>
      <c r="B802" s="55"/>
      <c r="C802" s="229"/>
      <c r="D802" s="231"/>
      <c r="E802" s="210"/>
      <c r="F802" s="234"/>
      <c r="G802" s="207"/>
      <c r="H802" s="210"/>
      <c r="I802" s="213"/>
      <c r="J802" s="220"/>
      <c r="K802" s="223"/>
      <c r="L802" s="226"/>
      <c r="M802" s="223"/>
      <c r="N802" s="206"/>
      <c r="O802" s="207"/>
      <c r="P802" s="210"/>
      <c r="Q802" s="213"/>
      <c r="R802" s="216"/>
      <c r="S802" s="218"/>
      <c r="T802" s="197"/>
      <c r="U802" s="197"/>
      <c r="V802" s="200"/>
      <c r="W802" s="14">
        <v>2</v>
      </c>
      <c r="X802" s="13"/>
      <c r="Y802" s="13">
        <v>5</v>
      </c>
      <c r="Z802" s="13"/>
      <c r="AA802" s="13"/>
      <c r="AB802" s="13"/>
      <c r="AC802" s="15">
        <v>6</v>
      </c>
      <c r="AD802" s="9"/>
      <c r="AE802"/>
    </row>
    <row r="803" spans="1:31" s="1" customFormat="1" ht="12" customHeight="1" thickBot="1" x14ac:dyDescent="0.2">
      <c r="A803" s="58" t="str">
        <f>IF(A802="","",SUM(A801:A802))</f>
        <v/>
      </c>
      <c r="B803" s="55"/>
      <c r="C803" s="229"/>
      <c r="D803" s="231"/>
      <c r="E803" s="210"/>
      <c r="F803" s="234"/>
      <c r="G803" s="207"/>
      <c r="H803" s="210"/>
      <c r="I803" s="213"/>
      <c r="J803" s="220"/>
      <c r="K803" s="223"/>
      <c r="L803" s="226"/>
      <c r="M803" s="223"/>
      <c r="N803" s="197" t="str">
        <f ca="1">IF(A802="","",IF(INDIRECT("入力シート!P"&amp;(A803))="","",INDIRECT("入力シート!P"&amp;(A803))))</f>
        <v/>
      </c>
      <c r="O803" s="207"/>
      <c r="P803" s="210"/>
      <c r="Q803" s="213"/>
      <c r="R803" s="201" t="str">
        <f ca="1">IF(A802="","",IF(INDIRECT("入力シート!Q"&amp;(A803))="","",INDIRECT("入力シート!Q"&amp;(A803))))</f>
        <v/>
      </c>
      <c r="S803" s="305" t="str">
        <f>IF(A802="","",IF(N803="","",SUM(N803,R803)))</f>
        <v/>
      </c>
      <c r="T803" s="205" t="str">
        <f ca="1">IF(A802="","",IF(N803="","",IF(INDIRECT("入力シート!R"&amp;(A803))="通常者",ROUNDDOWN(S803*10/1000,0),0)))</f>
        <v/>
      </c>
      <c r="U803" s="197"/>
      <c r="V803" s="201"/>
      <c r="W803" s="14">
        <v>3</v>
      </c>
      <c r="X803" s="13"/>
      <c r="Y803" s="13">
        <v>5</v>
      </c>
      <c r="Z803" s="13"/>
      <c r="AA803" s="13"/>
      <c r="AB803" s="13"/>
      <c r="AC803" s="15">
        <v>7</v>
      </c>
      <c r="AD803" s="9"/>
      <c r="AE803"/>
    </row>
    <row r="804" spans="1:31" s="1" customFormat="1" ht="12" customHeight="1" x14ac:dyDescent="0.15">
      <c r="A804" s="58"/>
      <c r="B804" s="55"/>
      <c r="C804" s="230"/>
      <c r="D804" s="232"/>
      <c r="E804" s="211"/>
      <c r="F804" s="235"/>
      <c r="G804" s="208"/>
      <c r="H804" s="211"/>
      <c r="I804" s="214"/>
      <c r="J804" s="221"/>
      <c r="K804" s="224"/>
      <c r="L804" s="227"/>
      <c r="M804" s="224"/>
      <c r="N804" s="198"/>
      <c r="O804" s="208"/>
      <c r="P804" s="211"/>
      <c r="Q804" s="214"/>
      <c r="R804" s="202"/>
      <c r="S804" s="204"/>
      <c r="T804" s="198"/>
      <c r="U804" s="198"/>
      <c r="V804" s="202"/>
      <c r="W804" s="7">
        <v>4</v>
      </c>
      <c r="X804" s="10"/>
      <c r="Y804" s="6">
        <v>5</v>
      </c>
      <c r="Z804" s="106"/>
      <c r="AA804" s="106"/>
      <c r="AB804" s="106"/>
      <c r="AC804" s="6"/>
      <c r="AD804" s="108"/>
      <c r="AE804"/>
    </row>
    <row r="805" spans="1:31" s="1" customFormat="1" ht="12" customHeight="1" thickBot="1" x14ac:dyDescent="0.2">
      <c r="A805" s="58">
        <v>18</v>
      </c>
      <c r="B805" s="55"/>
      <c r="C805" s="228" t="s">
        <v>42</v>
      </c>
      <c r="D805" s="231" t="str">
        <f ca="1">IF(A806="","",IF(INDIRECT("入力シート!H"&amp;(A807))="","",IF(INDIRECT("入力シート!H"&amp;(A807))&lt;43586,4,5)))</f>
        <v/>
      </c>
      <c r="E805" s="209" t="str">
        <f ca="1">IF(A806="","",IF(INDIRECT("入力シート!H"&amp;(A807))="","",INDIRECT("入力シート!H"&amp;(A807))))</f>
        <v/>
      </c>
      <c r="F805" s="233" t="str">
        <f ca="1">IF(A806="","",IF(INDIRECT("入力シート!H"&amp;(A807))="","",INDIRECT("入力シート!H"&amp;(A807))))</f>
        <v/>
      </c>
      <c r="G805" s="207" t="str">
        <f ca="1">IF(A806="","",IF(INDIRECT("入力シート!I"&amp;(A807))="","",IF(INDIRECT("入力シート!I"&amp;(A807))&lt;43586,4,5)))</f>
        <v/>
      </c>
      <c r="H805" s="209" t="str">
        <f ca="1">IF(A806="","",IF(INDIRECT("入力シート!I"&amp;(A807))="","",INDIRECT("入力シート!I"&amp;(A807))))</f>
        <v/>
      </c>
      <c r="I805" s="212" t="str">
        <f ca="1">IF(A806="","",IF(INDIRECT("入力シート!I"&amp;(A807))="","",INDIRECT("入力シート!I"&amp;(A807))))</f>
        <v/>
      </c>
      <c r="J805" s="219" t="str">
        <f ca="1">IF(A806="","",IF(INDIRECT("入力シート!I"&amp;(A807))="","",INDIRECT("入力シート!I"&amp;(A807))))</f>
        <v/>
      </c>
      <c r="K805" s="222" t="str">
        <f t="shared" ref="K805" ca="1" si="140">IF(A806="","",IF(INDIRECT("入力シート!J"&amp;(A807))="","",INDIRECT("入力シート!J"&amp;(A807))))</f>
        <v/>
      </c>
      <c r="L805" s="225" t="str">
        <f ca="1">IF(A806="","",
IFERROR(IF(INDIRECT("入力シート!K"&amp;(A807))="","",
IF(INDIRECT("入力シート!K"&amp;(A807))&gt;159,"G",
IF(INDIRECT("入力シート!K"&amp;(A807))&gt;149,"F",
IF(INDIRECT("入力シート!K"&amp;(A807))&gt;139,"E",
IF(INDIRECT("入力シート!K"&amp;(A807))&gt;129,"D",
IF(INDIRECT("入力シート!K"&amp;(A807))&gt;119,"C",
IF(INDIRECT("入力シート!K"&amp;(A807))&gt;109,"B",
IF(INDIRECT("入力シート!K"&amp;(A807))&gt;99,"A",
"")))))))),""))</f>
        <v/>
      </c>
      <c r="M805" s="222" t="str">
        <f ca="1">IF(A806="","",
IFERROR(IF(INDIRECT("入力シート!K"&amp;(A807))="","",
IF(INDIRECT("入力シート!K"&amp;(A807))&gt;99,MOD(INDIRECT("入力シート!K"&amp;(A807)),10),INDIRECT("入力シート!K"&amp;(A807)))),""))</f>
        <v/>
      </c>
      <c r="N805" s="196" t="str">
        <f ca="1">IF(A806="","",IF(INDIRECT("入力シート!L"&amp;(A807))="","",INDIRECT("入力シート!L"&amp;(A807))))</f>
        <v/>
      </c>
      <c r="O805" s="207" t="str">
        <f ca="1">IF(A806="","",IF(INDIRECT("入力シート!M"&amp;(A807))="","",IF(INDIRECT("入力シート!M"&amp;(A807))&lt;43586,4,5)))</f>
        <v/>
      </c>
      <c r="P805" s="209" t="str">
        <f ca="1">IF(A806="","",IF(INDIRECT("入力シート!M"&amp;(A807))="","",INDIRECT("入力シート!M"&amp;(A807))))</f>
        <v/>
      </c>
      <c r="Q805" s="212" t="str">
        <f ca="1">IF(A806="","",IF(INDIRECT("入力シート!M"&amp;(A807))="","",INDIRECT("入力シート!M"&amp;(A807))))</f>
        <v/>
      </c>
      <c r="R805" s="215" t="str">
        <f ca="1">IF(A806="","",IF(INDIRECT("入力シート!N"&amp;(A807))="","",INDIRECT("入力シート!N"&amp;(A807))))</f>
        <v/>
      </c>
      <c r="S805" s="217" t="str">
        <f>IF(A806="","",IF(N805="","",SUM(N805,R805)))</f>
        <v/>
      </c>
      <c r="T805" s="196" t="str">
        <f ca="1">IF(A806="","",IF(N805="","",IF(INDIRECT("入力シート!O"&amp;(A807))="通常者",ROUNDDOWN(S805*10/1000,0),0)))</f>
        <v/>
      </c>
      <c r="U805" s="196" t="str">
        <f>IF(A806="","",IF(V805="","",IF(V805&gt;=1,"+",IF(V805=0," ","-"))))</f>
        <v/>
      </c>
      <c r="V805" s="199" t="str">
        <f>IF(A806="","",IF(AND(N807="",N805&gt;=1),T805,IF(N807="","",T805-T807)))</f>
        <v/>
      </c>
      <c r="W805" s="3">
        <v>1</v>
      </c>
      <c r="X805" s="12"/>
      <c r="Y805" s="3">
        <v>5</v>
      </c>
      <c r="Z805" s="8"/>
      <c r="AA805" s="8"/>
      <c r="AB805" s="8"/>
      <c r="AC805" s="3">
        <v>5</v>
      </c>
      <c r="AD805" s="107"/>
      <c r="AE805"/>
    </row>
    <row r="806" spans="1:31" s="1" customFormat="1" ht="12" customHeight="1" x14ac:dyDescent="0.15">
      <c r="A806" s="58" t="str">
        <f>A770</f>
        <v/>
      </c>
      <c r="B806" s="55"/>
      <c r="C806" s="229"/>
      <c r="D806" s="231"/>
      <c r="E806" s="210"/>
      <c r="F806" s="234"/>
      <c r="G806" s="207"/>
      <c r="H806" s="210"/>
      <c r="I806" s="213"/>
      <c r="J806" s="220"/>
      <c r="K806" s="223"/>
      <c r="L806" s="226"/>
      <c r="M806" s="223"/>
      <c r="N806" s="206"/>
      <c r="O806" s="207"/>
      <c r="P806" s="210"/>
      <c r="Q806" s="213"/>
      <c r="R806" s="216"/>
      <c r="S806" s="218"/>
      <c r="T806" s="197"/>
      <c r="U806" s="197"/>
      <c r="V806" s="200"/>
      <c r="W806" s="14">
        <v>2</v>
      </c>
      <c r="X806" s="13"/>
      <c r="Y806" s="13">
        <v>5</v>
      </c>
      <c r="Z806" s="13"/>
      <c r="AA806" s="13"/>
      <c r="AB806" s="13"/>
      <c r="AC806" s="15">
        <v>6</v>
      </c>
      <c r="AD806" s="9"/>
      <c r="AE806"/>
    </row>
    <row r="807" spans="1:31" s="1" customFormat="1" ht="12" customHeight="1" thickBot="1" x14ac:dyDescent="0.2">
      <c r="A807" s="58" t="str">
        <f>IF(A806="","",SUM(A805:A806))</f>
        <v/>
      </c>
      <c r="B807" s="55"/>
      <c r="C807" s="229"/>
      <c r="D807" s="231"/>
      <c r="E807" s="210"/>
      <c r="F807" s="234"/>
      <c r="G807" s="207"/>
      <c r="H807" s="210"/>
      <c r="I807" s="213"/>
      <c r="J807" s="220"/>
      <c r="K807" s="223"/>
      <c r="L807" s="226"/>
      <c r="M807" s="223"/>
      <c r="N807" s="197" t="str">
        <f ca="1">IF(A806="","",IF(INDIRECT("入力シート!P"&amp;(A807))="","",INDIRECT("入力シート!P"&amp;(A807))))</f>
        <v/>
      </c>
      <c r="O807" s="207"/>
      <c r="P807" s="210"/>
      <c r="Q807" s="213"/>
      <c r="R807" s="201" t="str">
        <f ca="1">IF(A806="","",IF(INDIRECT("入力シート!Q"&amp;(A807))="","",INDIRECT("入力シート!Q"&amp;(A807))))</f>
        <v/>
      </c>
      <c r="S807" s="305" t="str">
        <f>IF(A806="","",IF(N807="","",SUM(N807,R807)))</f>
        <v/>
      </c>
      <c r="T807" s="205" t="str">
        <f ca="1">IF(A806="","",IF(N807="","",IF(INDIRECT("入力シート!R"&amp;(A807))="通常者",ROUNDDOWN(S807*10/1000,0),0)))</f>
        <v/>
      </c>
      <c r="U807" s="197"/>
      <c r="V807" s="201"/>
      <c r="W807" s="14">
        <v>3</v>
      </c>
      <c r="X807" s="13"/>
      <c r="Y807" s="13">
        <v>5</v>
      </c>
      <c r="Z807" s="13"/>
      <c r="AA807" s="13"/>
      <c r="AB807" s="13"/>
      <c r="AC807" s="15">
        <v>7</v>
      </c>
      <c r="AD807" s="9"/>
      <c r="AE807"/>
    </row>
    <row r="808" spans="1:31" s="1" customFormat="1" ht="12" customHeight="1" x14ac:dyDescent="0.15">
      <c r="A808" s="58"/>
      <c r="B808" s="55"/>
      <c r="C808" s="230"/>
      <c r="D808" s="232"/>
      <c r="E808" s="211"/>
      <c r="F808" s="235"/>
      <c r="G808" s="208"/>
      <c r="H808" s="211"/>
      <c r="I808" s="214"/>
      <c r="J808" s="221"/>
      <c r="K808" s="224"/>
      <c r="L808" s="227"/>
      <c r="M808" s="224"/>
      <c r="N808" s="198"/>
      <c r="O808" s="208"/>
      <c r="P808" s="211"/>
      <c r="Q808" s="214"/>
      <c r="R808" s="202"/>
      <c r="S808" s="204"/>
      <c r="T808" s="198"/>
      <c r="U808" s="198"/>
      <c r="V808" s="202"/>
      <c r="W808" s="7">
        <v>4</v>
      </c>
      <c r="X808" s="10"/>
      <c r="Y808" s="6">
        <v>5</v>
      </c>
      <c r="Z808" s="106"/>
      <c r="AA808" s="106"/>
      <c r="AB808" s="106"/>
      <c r="AC808" s="6"/>
      <c r="AD808" s="108"/>
      <c r="AE808"/>
    </row>
    <row r="809" spans="1:31" s="1" customFormat="1" ht="12" customHeight="1" thickBot="1" x14ac:dyDescent="0.2">
      <c r="A809" s="58">
        <v>19</v>
      </c>
      <c r="B809" s="55"/>
      <c r="C809" s="228" t="s">
        <v>43</v>
      </c>
      <c r="D809" s="231" t="str">
        <f ca="1">IF(A810="","",IF(INDIRECT("入力シート!H"&amp;(A811))="","",IF(INDIRECT("入力シート!H"&amp;(A811))&lt;43586,4,5)))</f>
        <v/>
      </c>
      <c r="E809" s="209" t="str">
        <f ca="1">IF(A810="","",IF(INDIRECT("入力シート!H"&amp;(A811))="","",INDIRECT("入力シート!H"&amp;(A811))))</f>
        <v/>
      </c>
      <c r="F809" s="233" t="str">
        <f ca="1">IF(A810="","",IF(INDIRECT("入力シート!H"&amp;(A811))="","",INDIRECT("入力シート!H"&amp;(A811))))</f>
        <v/>
      </c>
      <c r="G809" s="207" t="str">
        <f ca="1">IF(A810="","",IF(INDIRECT("入力シート!I"&amp;(A811))="","",IF(INDIRECT("入力シート!I"&amp;(A811))&lt;43586,4,5)))</f>
        <v/>
      </c>
      <c r="H809" s="209" t="str">
        <f ca="1">IF(A810="","",IF(INDIRECT("入力シート!I"&amp;(A811))="","",INDIRECT("入力シート!I"&amp;(A811))))</f>
        <v/>
      </c>
      <c r="I809" s="212" t="str">
        <f ca="1">IF(A810="","",IF(INDIRECT("入力シート!I"&amp;(A811))="","",INDIRECT("入力シート!I"&amp;(A811))))</f>
        <v/>
      </c>
      <c r="J809" s="219" t="str">
        <f ca="1">IF(A810="","",IF(INDIRECT("入力シート!I"&amp;(A811))="","",INDIRECT("入力シート!I"&amp;(A811))))</f>
        <v/>
      </c>
      <c r="K809" s="222" t="str">
        <f t="shared" ref="K809" ca="1" si="141">IF(A810="","",IF(INDIRECT("入力シート!J"&amp;(A811))="","",INDIRECT("入力シート!J"&amp;(A811))))</f>
        <v/>
      </c>
      <c r="L809" s="225" t="str">
        <f ca="1">IF(A810="","",
IFERROR(IF(INDIRECT("入力シート!K"&amp;(A811))="","",
IF(INDIRECT("入力シート!K"&amp;(A811))&gt;159,"G",
IF(INDIRECT("入力シート!K"&amp;(A811))&gt;149,"F",
IF(INDIRECT("入力シート!K"&amp;(A811))&gt;139,"E",
IF(INDIRECT("入力シート!K"&amp;(A811))&gt;129,"D",
IF(INDIRECT("入力シート!K"&amp;(A811))&gt;119,"C",
IF(INDIRECT("入力シート!K"&amp;(A811))&gt;109,"B",
IF(INDIRECT("入力シート!K"&amp;(A811))&gt;99,"A",
"")))))))),""))</f>
        <v/>
      </c>
      <c r="M809" s="222" t="str">
        <f ca="1">IF(A810="","",
IFERROR(IF(INDIRECT("入力シート!K"&amp;(A811))="","",
IF(INDIRECT("入力シート!K"&amp;(A811))&gt;99,MOD(INDIRECT("入力シート!K"&amp;(A811)),10),INDIRECT("入力シート!K"&amp;(A811)))),""))</f>
        <v/>
      </c>
      <c r="N809" s="196" t="str">
        <f ca="1">IF(A810="","",IF(INDIRECT("入力シート!L"&amp;(A811))="","",INDIRECT("入力シート!L"&amp;(A811))))</f>
        <v/>
      </c>
      <c r="O809" s="207" t="str">
        <f ca="1">IF(A810="","",IF(INDIRECT("入力シート!M"&amp;(A811))="","",IF(INDIRECT("入力シート!M"&amp;(A811))&lt;43586,4,5)))</f>
        <v/>
      </c>
      <c r="P809" s="209" t="str">
        <f ca="1">IF(A810="","",IF(INDIRECT("入力シート!M"&amp;(A811))="","",INDIRECT("入力シート!M"&amp;(A811))))</f>
        <v/>
      </c>
      <c r="Q809" s="212" t="str">
        <f ca="1">IF(A810="","",IF(INDIRECT("入力シート!M"&amp;(A811))="","",INDIRECT("入力シート!M"&amp;(A811))))</f>
        <v/>
      </c>
      <c r="R809" s="215" t="str">
        <f ca="1">IF(A810="","",IF(INDIRECT("入力シート!N"&amp;(A811))="","",INDIRECT("入力シート!N"&amp;(A811))))</f>
        <v/>
      </c>
      <c r="S809" s="217" t="str">
        <f>IF(A810="","",IF(N809="","",SUM(N809,R809)))</f>
        <v/>
      </c>
      <c r="T809" s="196" t="str">
        <f ca="1">IF(A810="","",IF(N809="","",IF(INDIRECT("入力シート!O"&amp;(A811))="通常者",ROUNDDOWN(S809*10/1000,0),0)))</f>
        <v/>
      </c>
      <c r="U809" s="196" t="str">
        <f>IF(A810="","",IF(V809="","",IF(V809&gt;=1,"+",IF(V809=0," ","-"))))</f>
        <v/>
      </c>
      <c r="V809" s="199" t="str">
        <f>IF(A810="","",IF(AND(N811="",N809&gt;=1),T809,IF(N811="","",T809-T811)))</f>
        <v/>
      </c>
      <c r="W809" s="3">
        <v>1</v>
      </c>
      <c r="X809" s="12"/>
      <c r="Y809" s="3">
        <v>5</v>
      </c>
      <c r="Z809" s="8"/>
      <c r="AA809" s="8"/>
      <c r="AB809" s="8"/>
      <c r="AC809" s="3">
        <v>5</v>
      </c>
      <c r="AD809" s="107"/>
      <c r="AE809"/>
    </row>
    <row r="810" spans="1:31" s="1" customFormat="1" ht="12" customHeight="1" x14ac:dyDescent="0.15">
      <c r="A810" s="58" t="str">
        <f>A770</f>
        <v/>
      </c>
      <c r="B810" s="55"/>
      <c r="C810" s="229"/>
      <c r="D810" s="231"/>
      <c r="E810" s="210"/>
      <c r="F810" s="234"/>
      <c r="G810" s="207"/>
      <c r="H810" s="210"/>
      <c r="I810" s="213"/>
      <c r="J810" s="220"/>
      <c r="K810" s="223"/>
      <c r="L810" s="226"/>
      <c r="M810" s="223"/>
      <c r="N810" s="206"/>
      <c r="O810" s="207"/>
      <c r="P810" s="210"/>
      <c r="Q810" s="213"/>
      <c r="R810" s="216"/>
      <c r="S810" s="218"/>
      <c r="T810" s="197"/>
      <c r="U810" s="197"/>
      <c r="V810" s="200"/>
      <c r="W810" s="14">
        <v>2</v>
      </c>
      <c r="X810" s="13"/>
      <c r="Y810" s="13">
        <v>5</v>
      </c>
      <c r="Z810" s="13"/>
      <c r="AA810" s="13"/>
      <c r="AB810" s="13"/>
      <c r="AC810" s="15">
        <v>6</v>
      </c>
      <c r="AD810" s="9"/>
      <c r="AE810"/>
    </row>
    <row r="811" spans="1:31" s="1" customFormat="1" ht="12" customHeight="1" thickBot="1" x14ac:dyDescent="0.2">
      <c r="A811" s="58" t="str">
        <f>IF(A810="","",SUM(A809:A810))</f>
        <v/>
      </c>
      <c r="B811" s="55"/>
      <c r="C811" s="229"/>
      <c r="D811" s="231"/>
      <c r="E811" s="210"/>
      <c r="F811" s="234"/>
      <c r="G811" s="207"/>
      <c r="H811" s="210"/>
      <c r="I811" s="213"/>
      <c r="J811" s="220"/>
      <c r="K811" s="223"/>
      <c r="L811" s="226"/>
      <c r="M811" s="223"/>
      <c r="N811" s="197" t="str">
        <f ca="1">IF(A810="","",IF(INDIRECT("入力シート!P"&amp;(A811))="","",INDIRECT("入力シート!P"&amp;(A811))))</f>
        <v/>
      </c>
      <c r="O811" s="207"/>
      <c r="P811" s="210"/>
      <c r="Q811" s="213"/>
      <c r="R811" s="201" t="str">
        <f ca="1">IF(A810="","",IF(INDIRECT("入力シート!Q"&amp;(A811))="","",INDIRECT("入力シート!Q"&amp;(A811))))</f>
        <v/>
      </c>
      <c r="S811" s="305" t="str">
        <f>IF(A810="","",IF(N811="","",SUM(N811,R811)))</f>
        <v/>
      </c>
      <c r="T811" s="205" t="str">
        <f ca="1">IF(A810="","",IF(N811="","",IF(INDIRECT("入力シート!R"&amp;(A811))="通常者",ROUNDDOWN(S811*10/1000,0),0)))</f>
        <v/>
      </c>
      <c r="U811" s="197"/>
      <c r="V811" s="201"/>
      <c r="W811" s="14">
        <v>3</v>
      </c>
      <c r="X811" s="13"/>
      <c r="Y811" s="13">
        <v>5</v>
      </c>
      <c r="Z811" s="13"/>
      <c r="AA811" s="13"/>
      <c r="AB811" s="13"/>
      <c r="AC811" s="15">
        <v>7</v>
      </c>
      <c r="AD811" s="9"/>
      <c r="AE811"/>
    </row>
    <row r="812" spans="1:31" s="1" customFormat="1" ht="12" customHeight="1" x14ac:dyDescent="0.15">
      <c r="A812" s="58"/>
      <c r="B812" s="55"/>
      <c r="C812" s="230"/>
      <c r="D812" s="232"/>
      <c r="E812" s="211"/>
      <c r="F812" s="235"/>
      <c r="G812" s="208"/>
      <c r="H812" s="211"/>
      <c r="I812" s="214"/>
      <c r="J812" s="221"/>
      <c r="K812" s="224"/>
      <c r="L812" s="227"/>
      <c r="M812" s="224"/>
      <c r="N812" s="198"/>
      <c r="O812" s="208"/>
      <c r="P812" s="211"/>
      <c r="Q812" s="214"/>
      <c r="R812" s="202"/>
      <c r="S812" s="204"/>
      <c r="T812" s="198"/>
      <c r="U812" s="198"/>
      <c r="V812" s="202"/>
      <c r="W812" s="7">
        <v>4</v>
      </c>
      <c r="X812" s="10"/>
      <c r="Y812" s="6">
        <v>5</v>
      </c>
      <c r="Z812" s="106"/>
      <c r="AA812" s="106"/>
      <c r="AB812" s="106"/>
      <c r="AC812" s="6"/>
      <c r="AD812" s="108"/>
      <c r="AE812"/>
    </row>
    <row r="813" spans="1:31" s="1" customFormat="1" ht="12" customHeight="1" thickBot="1" x14ac:dyDescent="0.2">
      <c r="A813" s="58">
        <v>20</v>
      </c>
      <c r="B813" s="55"/>
      <c r="C813" s="228" t="s">
        <v>44</v>
      </c>
      <c r="D813" s="231" t="str">
        <f ca="1">IF(A814="","",IF(INDIRECT("入力シート!H"&amp;(A815))="","",IF(INDIRECT("入力シート!H"&amp;(A815))&lt;43586,4,5)))</f>
        <v/>
      </c>
      <c r="E813" s="209" t="str">
        <f ca="1">IF(A814="","",IF(INDIRECT("入力シート!H"&amp;(A815))="","",INDIRECT("入力シート!H"&amp;(A815))))</f>
        <v/>
      </c>
      <c r="F813" s="233" t="str">
        <f ca="1">IF(A814="","",IF(INDIRECT("入力シート!H"&amp;(A815))="","",INDIRECT("入力シート!H"&amp;(A815))))</f>
        <v/>
      </c>
      <c r="G813" s="207" t="str">
        <f ca="1">IF(A814="","",IF(INDIRECT("入力シート!I"&amp;(A815))="","",IF(INDIRECT("入力シート!I"&amp;(A815))&lt;43586,4,5)))</f>
        <v/>
      </c>
      <c r="H813" s="209" t="str">
        <f ca="1">IF(A814="","",IF(INDIRECT("入力シート!I"&amp;(A815))="","",INDIRECT("入力シート!I"&amp;(A815))))</f>
        <v/>
      </c>
      <c r="I813" s="212" t="str">
        <f ca="1">IF(A814="","",IF(INDIRECT("入力シート!I"&amp;(A815))="","",INDIRECT("入力シート!I"&amp;(A815))))</f>
        <v/>
      </c>
      <c r="J813" s="219" t="str">
        <f ca="1">IF(A814="","",IF(INDIRECT("入力シート!I"&amp;(A815))="","",INDIRECT("入力シート!I"&amp;(A815))))</f>
        <v/>
      </c>
      <c r="K813" s="222" t="str">
        <f t="shared" ref="K813" ca="1" si="142">IF(A814="","",IF(INDIRECT("入力シート!J"&amp;(A815))="","",INDIRECT("入力シート!J"&amp;(A815))))</f>
        <v/>
      </c>
      <c r="L813" s="225" t="str">
        <f ca="1">IF(A814="","",
IFERROR(IF(INDIRECT("入力シート!K"&amp;(A815))="","",
IF(INDIRECT("入力シート!K"&amp;(A815))&gt;159,"G",
IF(INDIRECT("入力シート!K"&amp;(A815))&gt;149,"F",
IF(INDIRECT("入力シート!K"&amp;(A815))&gt;139,"E",
IF(INDIRECT("入力シート!K"&amp;(A815))&gt;129,"D",
IF(INDIRECT("入力シート!K"&amp;(A815))&gt;119,"C",
IF(INDIRECT("入力シート!K"&amp;(A815))&gt;109,"B",
IF(INDIRECT("入力シート!K"&amp;(A815))&gt;99,"A",
"")))))))),""))</f>
        <v/>
      </c>
      <c r="M813" s="222" t="str">
        <f ca="1">IF(A814="","",
IFERROR(IF(INDIRECT("入力シート!K"&amp;(A815))="","",
IF(INDIRECT("入力シート!K"&amp;(A815))&gt;99,MOD(INDIRECT("入力シート!K"&amp;(A815)),10),INDIRECT("入力シート!K"&amp;(A815)))),""))</f>
        <v/>
      </c>
      <c r="N813" s="196" t="str">
        <f ca="1">IF(A814="","",IF(INDIRECT("入力シート!L"&amp;(A815))="","",INDIRECT("入力シート!L"&amp;(A815))))</f>
        <v/>
      </c>
      <c r="O813" s="207" t="str">
        <f ca="1">IF(A814="","",IF(INDIRECT("入力シート!M"&amp;(A815))="","",IF(INDIRECT("入力シート!M"&amp;(A815))&lt;43586,4,5)))</f>
        <v/>
      </c>
      <c r="P813" s="209" t="str">
        <f ca="1">IF(A814="","",IF(INDIRECT("入力シート!M"&amp;(A815))="","",INDIRECT("入力シート!M"&amp;(A815))))</f>
        <v/>
      </c>
      <c r="Q813" s="212" t="str">
        <f ca="1">IF(A814="","",IF(INDIRECT("入力シート!M"&amp;(A815))="","",INDIRECT("入力シート!M"&amp;(A815))))</f>
        <v/>
      </c>
      <c r="R813" s="215" t="str">
        <f ca="1">IF(A814="","",IF(INDIRECT("入力シート!N"&amp;(A815))="","",INDIRECT("入力シート!N"&amp;(A815))))</f>
        <v/>
      </c>
      <c r="S813" s="217" t="str">
        <f>IF(A814="","",IF(N813="","",SUM(N813,R813)))</f>
        <v/>
      </c>
      <c r="T813" s="196" t="str">
        <f ca="1">IF(A814="","",IF(N813="","",IF(INDIRECT("入力シート!O"&amp;(A815))="通常者",ROUNDDOWN(S813*10/1000,0),0)))</f>
        <v/>
      </c>
      <c r="U813" s="196" t="str">
        <f>IF(A814="","",IF(V813="","",IF(V813&gt;=1,"+",IF(V813=0," ","-"))))</f>
        <v/>
      </c>
      <c r="V813" s="199" t="str">
        <f>IF(A814="","",IF(AND(N815="",N813&gt;=1),T813,IF(N815="","",T813-T815)))</f>
        <v/>
      </c>
      <c r="W813" s="3">
        <v>1</v>
      </c>
      <c r="X813" s="12"/>
      <c r="Y813" s="3">
        <v>5</v>
      </c>
      <c r="Z813" s="8"/>
      <c r="AA813" s="8"/>
      <c r="AB813" s="8"/>
      <c r="AC813" s="3">
        <v>5</v>
      </c>
      <c r="AD813" s="107"/>
      <c r="AE813"/>
    </row>
    <row r="814" spans="1:31" s="1" customFormat="1" ht="12" customHeight="1" x14ac:dyDescent="0.15">
      <c r="A814" s="58" t="str">
        <f>A770</f>
        <v/>
      </c>
      <c r="B814" s="55"/>
      <c r="C814" s="229"/>
      <c r="D814" s="231"/>
      <c r="E814" s="210"/>
      <c r="F814" s="234"/>
      <c r="G814" s="207"/>
      <c r="H814" s="210"/>
      <c r="I814" s="213"/>
      <c r="J814" s="220"/>
      <c r="K814" s="223"/>
      <c r="L814" s="226"/>
      <c r="M814" s="223"/>
      <c r="N814" s="206"/>
      <c r="O814" s="207"/>
      <c r="P814" s="210"/>
      <c r="Q814" s="213"/>
      <c r="R814" s="216"/>
      <c r="S814" s="218"/>
      <c r="T814" s="197"/>
      <c r="U814" s="197"/>
      <c r="V814" s="200"/>
      <c r="W814" s="14">
        <v>2</v>
      </c>
      <c r="X814" s="13"/>
      <c r="Y814" s="13">
        <v>5</v>
      </c>
      <c r="Z814" s="13"/>
      <c r="AA814" s="13"/>
      <c r="AB814" s="13"/>
      <c r="AC814" s="15">
        <v>6</v>
      </c>
      <c r="AD814" s="9"/>
      <c r="AE814"/>
    </row>
    <row r="815" spans="1:31" s="1" customFormat="1" ht="12" customHeight="1" thickBot="1" x14ac:dyDescent="0.2">
      <c r="A815" s="58" t="str">
        <f>IF(A814="","",SUM(A813:A814))</f>
        <v/>
      </c>
      <c r="B815" s="55"/>
      <c r="C815" s="229"/>
      <c r="D815" s="231"/>
      <c r="E815" s="210"/>
      <c r="F815" s="234"/>
      <c r="G815" s="207"/>
      <c r="H815" s="210"/>
      <c r="I815" s="213"/>
      <c r="J815" s="220"/>
      <c r="K815" s="223"/>
      <c r="L815" s="226"/>
      <c r="M815" s="223"/>
      <c r="N815" s="197" t="str">
        <f ca="1">IF(A814="","",IF(INDIRECT("入力シート!P"&amp;(A815))="","",INDIRECT("入力シート!P"&amp;(A815))))</f>
        <v/>
      </c>
      <c r="O815" s="207"/>
      <c r="P815" s="210"/>
      <c r="Q815" s="213"/>
      <c r="R815" s="201" t="str">
        <f ca="1">IF(A814="","",IF(INDIRECT("入力シート!Q"&amp;(A815))="","",INDIRECT("入力シート!Q"&amp;(A815))))</f>
        <v/>
      </c>
      <c r="S815" s="305" t="str">
        <f>IF(A814="","",IF(N815="","",SUM(N815,R815)))</f>
        <v/>
      </c>
      <c r="T815" s="205" t="str">
        <f ca="1">IF(A814="","",IF(N815="","",IF(INDIRECT("入力シート!R"&amp;(A815))="通常者",ROUNDDOWN(S815*10/1000,0),0)))</f>
        <v/>
      </c>
      <c r="U815" s="197"/>
      <c r="V815" s="201"/>
      <c r="W815" s="14">
        <v>3</v>
      </c>
      <c r="X815" s="13"/>
      <c r="Y815" s="13">
        <v>5</v>
      </c>
      <c r="Z815" s="13"/>
      <c r="AA815" s="13"/>
      <c r="AB815" s="13"/>
      <c r="AC815" s="15">
        <v>7</v>
      </c>
      <c r="AD815" s="9"/>
      <c r="AE815"/>
    </row>
    <row r="816" spans="1:31" s="1" customFormat="1" ht="12" customHeight="1" x14ac:dyDescent="0.15">
      <c r="A816" s="58"/>
      <c r="B816" s="55"/>
      <c r="C816" s="230"/>
      <c r="D816" s="232"/>
      <c r="E816" s="211"/>
      <c r="F816" s="235"/>
      <c r="G816" s="208"/>
      <c r="H816" s="211"/>
      <c r="I816" s="214"/>
      <c r="J816" s="221"/>
      <c r="K816" s="224"/>
      <c r="L816" s="227"/>
      <c r="M816" s="224"/>
      <c r="N816" s="198"/>
      <c r="O816" s="208"/>
      <c r="P816" s="211"/>
      <c r="Q816" s="214"/>
      <c r="R816" s="202"/>
      <c r="S816" s="204"/>
      <c r="T816" s="198"/>
      <c r="U816" s="198"/>
      <c r="V816" s="202"/>
      <c r="W816" s="7">
        <v>4</v>
      </c>
      <c r="X816" s="10"/>
      <c r="Y816" s="6">
        <v>5</v>
      </c>
      <c r="Z816" s="106"/>
      <c r="AA816" s="106"/>
      <c r="AB816" s="106"/>
      <c r="AC816" s="6"/>
      <c r="AD816" s="108"/>
      <c r="AE816"/>
    </row>
    <row r="817" spans="1:31" s="18" customFormat="1" ht="20.100000000000001" customHeight="1" thickBot="1" x14ac:dyDescent="0.2">
      <c r="A817" s="59"/>
      <c r="B817" s="55"/>
      <c r="C817" s="22"/>
      <c r="D817" s="23"/>
      <c r="E817" s="103"/>
      <c r="F817" s="24"/>
      <c r="G817" s="23"/>
      <c r="H817" s="103"/>
      <c r="I817" s="24"/>
      <c r="J817" s="24"/>
      <c r="K817" s="103"/>
      <c r="L817" s="103"/>
      <c r="M817" s="103"/>
      <c r="N817" s="103"/>
      <c r="O817" s="23"/>
      <c r="P817" s="24"/>
      <c r="Q817" s="24"/>
      <c r="R817" s="103"/>
      <c r="S817" s="103"/>
      <c r="T817" s="103"/>
      <c r="U817" s="103"/>
      <c r="V817" s="103"/>
      <c r="W817" s="104"/>
      <c r="X817" s="104"/>
      <c r="Y817" s="104"/>
      <c r="Z817" s="104"/>
      <c r="AA817" s="104"/>
      <c r="AB817" s="104"/>
      <c r="AC817" s="104"/>
      <c r="AD817" s="104"/>
      <c r="AE817" s="17"/>
    </row>
    <row r="818" spans="1:31" s="1" customFormat="1" ht="30" customHeight="1" thickBot="1" x14ac:dyDescent="0.2">
      <c r="A818" s="56"/>
      <c r="B818" s="55"/>
      <c r="C818" s="22"/>
      <c r="D818" s="20"/>
      <c r="E818" s="4"/>
      <c r="F818" s="5"/>
      <c r="G818" s="20"/>
      <c r="H818" s="4"/>
      <c r="I818" s="5"/>
      <c r="J818" s="5"/>
      <c r="K818" s="4"/>
      <c r="L818" s="4"/>
      <c r="M818" s="4"/>
      <c r="N818" s="103"/>
      <c r="O818" s="23"/>
      <c r="P818" s="24"/>
      <c r="Q818" s="24"/>
      <c r="R818" s="103"/>
      <c r="S818" s="2"/>
      <c r="T818" s="2"/>
      <c r="U818" s="189" t="s">
        <v>66</v>
      </c>
      <c r="V818" s="190"/>
      <c r="W818" s="104"/>
      <c r="X818" s="104"/>
      <c r="Y818" s="104"/>
      <c r="Z818" s="36"/>
      <c r="AA818" s="36"/>
      <c r="AB818" s="36"/>
      <c r="AC818" s="36"/>
      <c r="AD818" s="36"/>
      <c r="AE818" s="21"/>
    </row>
    <row r="819" spans="1:31" s="18" customFormat="1" ht="30" customHeight="1" x14ac:dyDescent="0.15">
      <c r="A819" s="59"/>
      <c r="B819" s="55"/>
      <c r="C819" s="22"/>
      <c r="D819" s="23"/>
      <c r="E819" s="103"/>
      <c r="F819" s="24"/>
      <c r="G819" s="23"/>
      <c r="H819" s="103"/>
      <c r="I819" s="24"/>
      <c r="J819" s="24"/>
      <c r="K819" s="103"/>
      <c r="L819" s="103"/>
      <c r="M819" s="103"/>
      <c r="N819" s="191"/>
      <c r="O819" s="191"/>
      <c r="P819" s="191"/>
      <c r="Q819" s="191"/>
      <c r="R819" s="191"/>
      <c r="S819" s="25"/>
      <c r="T819" s="25"/>
      <c r="U819" s="192" t="str">
        <f>IF(A770="","",SUM(V769,V773,V777,V781,V785,V789,V793,V797,V801,V805,V809,V813))</f>
        <v/>
      </c>
      <c r="V819" s="193"/>
      <c r="W819" s="104"/>
      <c r="X819" s="104"/>
      <c r="Y819" s="104"/>
      <c r="Z819" s="25"/>
      <c r="AA819" s="37"/>
      <c r="AB819" s="37"/>
      <c r="AC819" s="37"/>
      <c r="AD819" s="37"/>
      <c r="AE819" s="21"/>
    </row>
    <row r="820" spans="1:31" s="18" customFormat="1" ht="30" customHeight="1" thickBot="1" x14ac:dyDescent="0.2">
      <c r="A820" s="59"/>
      <c r="B820" s="55"/>
      <c r="C820" s="22"/>
      <c r="D820" s="23"/>
      <c r="E820" s="103"/>
      <c r="F820" s="24"/>
      <c r="G820" s="23"/>
      <c r="H820" s="103"/>
      <c r="I820" s="24"/>
      <c r="J820" s="24"/>
      <c r="K820" s="103"/>
      <c r="L820" s="103"/>
      <c r="M820" s="103"/>
      <c r="N820" s="191"/>
      <c r="O820" s="191"/>
      <c r="P820" s="191"/>
      <c r="Q820" s="191"/>
      <c r="R820" s="191"/>
      <c r="S820" s="25"/>
      <c r="T820" s="25"/>
      <c r="U820" s="194"/>
      <c r="V820" s="195"/>
      <c r="W820" s="104"/>
      <c r="X820" s="104"/>
      <c r="Y820" s="104"/>
      <c r="Z820" s="37"/>
      <c r="AA820" s="37"/>
      <c r="AB820" s="37"/>
      <c r="AC820" s="37"/>
      <c r="AD820" s="37"/>
      <c r="AE820" s="21"/>
    </row>
    <row r="821" spans="1:31" ht="20.100000000000001" customHeight="1" x14ac:dyDescent="0.15">
      <c r="A821" s="57">
        <f>A758+1</f>
        <v>14</v>
      </c>
      <c r="B821" s="55"/>
      <c r="C821" s="298" t="s">
        <v>65</v>
      </c>
      <c r="D821" s="298"/>
      <c r="E821" s="298"/>
      <c r="F821" s="298"/>
      <c r="G821" s="298"/>
      <c r="H821" s="298"/>
      <c r="I821" s="298"/>
      <c r="J821" s="298"/>
      <c r="K821" s="298"/>
      <c r="L821" s="298"/>
      <c r="M821" s="298"/>
      <c r="N821" s="298"/>
      <c r="O821" s="298"/>
      <c r="P821" s="298"/>
      <c r="Q821" s="298"/>
      <c r="R821" s="298"/>
      <c r="S821" s="298"/>
      <c r="T821" s="298"/>
      <c r="U821" s="298"/>
      <c r="V821" s="298"/>
      <c r="W821" s="298"/>
      <c r="X821" s="298"/>
      <c r="Y821" s="298"/>
      <c r="Z821" s="298"/>
      <c r="AA821" s="298"/>
      <c r="AB821" s="298"/>
      <c r="AC821" s="298"/>
      <c r="AD821" s="298"/>
    </row>
    <row r="822" spans="1:31" ht="20.100000000000001" customHeight="1" x14ac:dyDescent="0.15">
      <c r="B822" s="55"/>
      <c r="C822" s="1"/>
      <c r="D822" s="1"/>
      <c r="E822" s="1"/>
      <c r="F822" s="1"/>
      <c r="G822" s="1"/>
      <c r="H822" s="1"/>
      <c r="I822" s="1"/>
      <c r="J822" s="1"/>
      <c r="K822" s="1"/>
      <c r="L822" s="1"/>
      <c r="M822" s="1"/>
      <c r="N822" s="1"/>
      <c r="O822" s="1"/>
      <c r="P822" s="1"/>
      <c r="Q822" s="1"/>
      <c r="R822" s="1"/>
      <c r="S822" s="1"/>
      <c r="T822" s="1"/>
      <c r="U822" s="1"/>
      <c r="V822" s="1"/>
    </row>
    <row r="823" spans="1:31" ht="20.100000000000001" customHeight="1" x14ac:dyDescent="0.15">
      <c r="B823" s="55"/>
      <c r="C823" s="1"/>
      <c r="D823" s="299" t="s">
        <v>23</v>
      </c>
      <c r="E823" s="299"/>
      <c r="F823" s="299"/>
      <c r="G823" s="299"/>
      <c r="H823" s="299"/>
      <c r="I823" s="299"/>
      <c r="J823" s="299"/>
      <c r="K823" s="299"/>
      <c r="L823" s="299"/>
      <c r="M823" s="299"/>
      <c r="N823" s="299"/>
      <c r="O823" s="299" t="s">
        <v>10</v>
      </c>
      <c r="P823" s="299"/>
      <c r="Q823" s="299"/>
      <c r="R823" s="299" t="s">
        <v>21</v>
      </c>
      <c r="S823" s="299"/>
      <c r="T823" s="300" t="s">
        <v>154</v>
      </c>
      <c r="U823" s="301"/>
      <c r="V823" s="301"/>
      <c r="W823" s="287" t="s">
        <v>24</v>
      </c>
      <c r="X823" s="302"/>
      <c r="Y823" s="302"/>
      <c r="Z823" s="302"/>
      <c r="AA823" s="302"/>
      <c r="AB823" s="302"/>
      <c r="AC823" s="302"/>
      <c r="AD823" s="303"/>
    </row>
    <row r="824" spans="1:31" ht="20.100000000000001" customHeight="1" x14ac:dyDescent="0.15">
      <c r="B824" s="55"/>
      <c r="C824" s="1"/>
      <c r="D824" s="276" t="str">
        <f ca="1">IF(A833="","",IF(INDIRECT("入力シート!V"&amp;(A834))="","",IF(入力シート!C$7="","",入力シート!C$7)))</f>
        <v/>
      </c>
      <c r="E824" s="276"/>
      <c r="F824" s="276"/>
      <c r="G824" s="276"/>
      <c r="H824" s="276"/>
      <c r="I824" s="276"/>
      <c r="J824" s="276"/>
      <c r="K824" s="276"/>
      <c r="L824" s="276"/>
      <c r="M824" s="276"/>
      <c r="N824" s="276"/>
      <c r="O824" s="102" t="str">
        <f ca="1">IF(A833="","",IF(INDIRECT("入力シート!V"&amp;(A834))="","",IF(入力シート!C$8="","",入力シート!C$8)))</f>
        <v/>
      </c>
      <c r="P824" s="277" t="str">
        <f ca="1">IF(A833="","",IF(INDIRECT("入力シート!V"&amp;(A834))="","",IF(入力シート!D$8="","",入力シート!D$8)))</f>
        <v/>
      </c>
      <c r="Q824" s="278"/>
      <c r="R824" s="278" t="str">
        <f ca="1">IF(A833="","",IF(INDIRECT("入力シート!C"&amp;(A834))="","",INDIRECT("入力シート!C"&amp;(A834))))</f>
        <v/>
      </c>
      <c r="S824" s="278"/>
      <c r="T824" s="279" t="str">
        <f ca="1">IF(A833="","",IF(INDIRECT("入力シート!C"&amp;(A834+1))="","",INDIRECT("入力シート!C"&amp;(A834+1))))</f>
        <v/>
      </c>
      <c r="U824" s="279"/>
      <c r="V824" s="279"/>
      <c r="W824" s="280" t="str">
        <f ca="1">IF(A833="","",IF(INDIRECT("入力シート!C"&amp;(A834+2))="","",INDIRECT("入力シート!C"&amp;(A834+2))))</f>
        <v/>
      </c>
      <c r="X824" s="281"/>
      <c r="Y824" s="281"/>
      <c r="Z824" s="281"/>
      <c r="AA824" s="281"/>
      <c r="AB824" s="281"/>
      <c r="AC824" s="281"/>
      <c r="AD824" s="282"/>
    </row>
    <row r="825" spans="1:31" s="1" customFormat="1" ht="20.100000000000001" customHeight="1" x14ac:dyDescent="0.15">
      <c r="A825" s="56"/>
      <c r="B825" s="55"/>
      <c r="C825" s="283" t="s">
        <v>45</v>
      </c>
      <c r="D825" s="287" t="s">
        <v>22</v>
      </c>
      <c r="E825" s="288"/>
      <c r="F825" s="288"/>
      <c r="G825" s="288"/>
      <c r="H825" s="288"/>
      <c r="I825" s="288"/>
      <c r="J825" s="288"/>
      <c r="K825" s="288"/>
      <c r="L825" s="288"/>
      <c r="M825" s="288"/>
      <c r="N825" s="288"/>
      <c r="O825" s="288"/>
      <c r="P825" s="288"/>
      <c r="Q825" s="288"/>
      <c r="R825" s="288"/>
      <c r="S825" s="288"/>
      <c r="T825" s="288"/>
      <c r="U825" s="288"/>
      <c r="V825" s="288"/>
      <c r="W825" s="288"/>
      <c r="X825" s="288"/>
      <c r="Y825" s="288"/>
      <c r="Z825" s="288"/>
      <c r="AA825" s="288"/>
      <c r="AB825" s="288"/>
      <c r="AC825" s="288"/>
      <c r="AD825" s="289"/>
    </row>
    <row r="826" spans="1:31" s="1" customFormat="1" ht="20.100000000000001" customHeight="1" x14ac:dyDescent="0.15">
      <c r="A826" s="56"/>
      <c r="B826" s="55"/>
      <c r="C826" s="284"/>
      <c r="D826" s="280" t="str">
        <f ca="1">IF(A833="","",IF(INDIRECT("入力シート!C"&amp;(A834+3))="","",INDIRECT("入力シート!C"&amp;(A834+3))))</f>
        <v/>
      </c>
      <c r="E826" s="290"/>
      <c r="F826" s="290"/>
      <c r="G826" s="290"/>
      <c r="H826" s="290"/>
      <c r="I826" s="290"/>
      <c r="J826" s="290"/>
      <c r="K826" s="290"/>
      <c r="L826" s="290"/>
      <c r="M826" s="290"/>
      <c r="N826" s="290"/>
      <c r="O826" s="290"/>
      <c r="P826" s="290"/>
      <c r="Q826" s="290"/>
      <c r="R826" s="290"/>
      <c r="S826" s="290"/>
      <c r="T826" s="290"/>
      <c r="U826" s="290"/>
      <c r="V826" s="290"/>
      <c r="W826" s="290"/>
      <c r="X826" s="290"/>
      <c r="Y826" s="290"/>
      <c r="Z826" s="290"/>
      <c r="AA826" s="290"/>
      <c r="AB826" s="290"/>
      <c r="AC826" s="290"/>
      <c r="AD826" s="291"/>
    </row>
    <row r="827" spans="1:31" s="1" customFormat="1" ht="20.100000000000001" customHeight="1" x14ac:dyDescent="0.15">
      <c r="A827" s="56"/>
      <c r="B827" s="55"/>
      <c r="C827" s="285"/>
      <c r="D827" s="236" t="s">
        <v>15</v>
      </c>
      <c r="E827" s="237"/>
      <c r="F827" s="237"/>
      <c r="G827" s="237"/>
      <c r="H827" s="237"/>
      <c r="I827" s="237"/>
      <c r="J827" s="237"/>
      <c r="K827" s="237"/>
      <c r="L827" s="237"/>
      <c r="M827" s="237"/>
      <c r="N827" s="237"/>
      <c r="O827" s="237"/>
      <c r="P827" s="237"/>
      <c r="Q827" s="237"/>
      <c r="R827" s="238"/>
      <c r="S827" s="236" t="s">
        <v>17</v>
      </c>
      <c r="T827" s="237"/>
      <c r="U827" s="237"/>
      <c r="V827" s="238"/>
      <c r="W827" s="236" t="s">
        <v>47</v>
      </c>
      <c r="X827" s="237"/>
      <c r="Y827" s="237"/>
      <c r="Z827" s="237"/>
      <c r="AA827" s="237"/>
      <c r="AB827" s="237"/>
      <c r="AC827" s="237"/>
      <c r="AD827" s="238"/>
    </row>
    <row r="828" spans="1:31" s="1" customFormat="1" ht="20.100000000000001" customHeight="1" x14ac:dyDescent="0.15">
      <c r="A828" s="56"/>
      <c r="B828" s="55"/>
      <c r="C828" s="285"/>
      <c r="D828" s="239" t="s">
        <v>11</v>
      </c>
      <c r="E828" s="240"/>
      <c r="F828" s="241"/>
      <c r="G828" s="242" t="s">
        <v>3</v>
      </c>
      <c r="H828" s="243"/>
      <c r="I828" s="243"/>
      <c r="J828" s="244"/>
      <c r="K828" s="243" t="s">
        <v>4</v>
      </c>
      <c r="L828" s="243"/>
      <c r="M828" s="243"/>
      <c r="N828" s="249" t="s">
        <v>6</v>
      </c>
      <c r="O828" s="251" t="s">
        <v>5</v>
      </c>
      <c r="P828" s="251"/>
      <c r="Q828" s="251"/>
      <c r="R828" s="94" t="s">
        <v>5</v>
      </c>
      <c r="S828" s="27" t="s">
        <v>19</v>
      </c>
      <c r="T828" s="34" t="s">
        <v>48</v>
      </c>
      <c r="U828" s="252" t="s">
        <v>16</v>
      </c>
      <c r="V828" s="253"/>
      <c r="W828" s="258" t="s">
        <v>10</v>
      </c>
      <c r="X828" s="259"/>
      <c r="Y828" s="264" t="s">
        <v>26</v>
      </c>
      <c r="Z828" s="259"/>
      <c r="AA828" s="259"/>
      <c r="AB828" s="265"/>
      <c r="AC828" s="259" t="s">
        <v>10</v>
      </c>
      <c r="AD828" s="270"/>
      <c r="AE828" s="11"/>
    </row>
    <row r="829" spans="1:31" s="1" customFormat="1" ht="20.100000000000001" customHeight="1" x14ac:dyDescent="0.15">
      <c r="A829" s="56"/>
      <c r="B829" s="55"/>
      <c r="C829" s="285"/>
      <c r="D829" s="271" t="s">
        <v>20</v>
      </c>
      <c r="E829" s="272"/>
      <c r="F829" s="273"/>
      <c r="G829" s="245"/>
      <c r="H829" s="246"/>
      <c r="I829" s="246"/>
      <c r="J829" s="247"/>
      <c r="K829" s="248"/>
      <c r="L829" s="248"/>
      <c r="M829" s="248"/>
      <c r="N829" s="250"/>
      <c r="O829" s="274" t="s">
        <v>14</v>
      </c>
      <c r="P829" s="274"/>
      <c r="Q829" s="274"/>
      <c r="R829" s="99" t="s">
        <v>6</v>
      </c>
      <c r="S829" s="28" t="s">
        <v>18</v>
      </c>
      <c r="T829" s="35" t="s">
        <v>49</v>
      </c>
      <c r="U829" s="254"/>
      <c r="V829" s="255"/>
      <c r="W829" s="260"/>
      <c r="X829" s="261"/>
      <c r="Y829" s="266"/>
      <c r="Z829" s="261"/>
      <c r="AA829" s="261"/>
      <c r="AB829" s="267"/>
      <c r="AC829" s="261" t="s">
        <v>25</v>
      </c>
      <c r="AD829" s="275"/>
      <c r="AE829" s="11"/>
    </row>
    <row r="830" spans="1:31" s="1" customFormat="1" ht="20.100000000000001" customHeight="1" x14ac:dyDescent="0.15">
      <c r="A830" s="56"/>
      <c r="B830" s="55"/>
      <c r="C830" s="285"/>
      <c r="D830" s="95" t="s">
        <v>0</v>
      </c>
      <c r="E830" s="292" t="s">
        <v>0</v>
      </c>
      <c r="F830" s="292" t="s">
        <v>2</v>
      </c>
      <c r="G830" s="97" t="s">
        <v>0</v>
      </c>
      <c r="H830" s="292" t="s">
        <v>0</v>
      </c>
      <c r="I830" s="292" t="s">
        <v>2</v>
      </c>
      <c r="J830" s="292" t="s">
        <v>7</v>
      </c>
      <c r="K830" s="248"/>
      <c r="L830" s="248"/>
      <c r="M830" s="248"/>
      <c r="N830" s="29" t="s">
        <v>13</v>
      </c>
      <c r="O830" s="97" t="s">
        <v>0</v>
      </c>
      <c r="P830" s="292" t="s">
        <v>0</v>
      </c>
      <c r="Q830" s="292" t="s">
        <v>2</v>
      </c>
      <c r="R830" s="81" t="s">
        <v>13</v>
      </c>
      <c r="S830" s="30" t="s">
        <v>13</v>
      </c>
      <c r="T830" s="29" t="s">
        <v>13</v>
      </c>
      <c r="U830" s="254"/>
      <c r="V830" s="255"/>
      <c r="W830" s="260"/>
      <c r="X830" s="261"/>
      <c r="Y830" s="266"/>
      <c r="Z830" s="261"/>
      <c r="AA830" s="261"/>
      <c r="AB830" s="267"/>
      <c r="AC830" s="294" t="s">
        <v>8</v>
      </c>
      <c r="AD830" s="296" t="s">
        <v>9</v>
      </c>
      <c r="AE830" s="11"/>
    </row>
    <row r="831" spans="1:31" s="1" customFormat="1" ht="20.100000000000001" customHeight="1" x14ac:dyDescent="0.15">
      <c r="A831" s="56"/>
      <c r="B831" s="55"/>
      <c r="C831" s="286"/>
      <c r="D831" s="26" t="s">
        <v>1</v>
      </c>
      <c r="E831" s="304"/>
      <c r="F831" s="304"/>
      <c r="G831" s="96" t="s">
        <v>1</v>
      </c>
      <c r="H831" s="304"/>
      <c r="I831" s="293"/>
      <c r="J831" s="293"/>
      <c r="K831" s="248"/>
      <c r="L831" s="248"/>
      <c r="M831" s="248"/>
      <c r="N831" s="80" t="s">
        <v>12</v>
      </c>
      <c r="O831" s="93" t="s">
        <v>1</v>
      </c>
      <c r="P831" s="304"/>
      <c r="Q831" s="293"/>
      <c r="R831" s="82" t="s">
        <v>12</v>
      </c>
      <c r="S831" s="28" t="s">
        <v>12</v>
      </c>
      <c r="T831" s="29" t="s">
        <v>12</v>
      </c>
      <c r="U831" s="256"/>
      <c r="V831" s="257"/>
      <c r="W831" s="262"/>
      <c r="X831" s="263"/>
      <c r="Y831" s="268"/>
      <c r="Z831" s="263"/>
      <c r="AA831" s="263"/>
      <c r="AB831" s="269"/>
      <c r="AC831" s="295"/>
      <c r="AD831" s="297"/>
      <c r="AE831" s="11"/>
    </row>
    <row r="832" spans="1:31" s="1" customFormat="1" ht="12" customHeight="1" thickBot="1" x14ac:dyDescent="0.2">
      <c r="A832" s="58">
        <v>9</v>
      </c>
      <c r="B832" s="55"/>
      <c r="C832" s="228" t="s">
        <v>34</v>
      </c>
      <c r="D832" s="231" t="str">
        <f ca="1">IF(A833="","",IF(INDIRECT("入力シート!H"&amp;(A834))="","",IF(INDIRECT("入力シート!H"&amp;(A834))&lt;43586,4,5)))</f>
        <v/>
      </c>
      <c r="E832" s="209" t="str">
        <f ca="1">IF(A833="","",IF(INDIRECT("入力シート!H"&amp;(A834))="","",INDIRECT("入力シート!H"&amp;(A834))))</f>
        <v/>
      </c>
      <c r="F832" s="233" t="str">
        <f ca="1">IF(A833="","",IF(INDIRECT("入力シート!H"&amp;(A834))="","",INDIRECT("入力シート!H"&amp;(A834))))</f>
        <v/>
      </c>
      <c r="G832" s="207" t="str">
        <f ca="1">IF(A833="","",IF(INDIRECT("入力シート!I"&amp;(A834))="","",IF(INDIRECT("入力シート!I"&amp;(A834))&lt;43586,4,5)))</f>
        <v/>
      </c>
      <c r="H832" s="209" t="str">
        <f ca="1">IF(A833="","",IF(INDIRECT("入力シート!I"&amp;(A834))="","",INDIRECT("入力シート!I"&amp;(A834))))</f>
        <v/>
      </c>
      <c r="I832" s="212" t="str">
        <f ca="1">IF(A833="","",IF(INDIRECT("入力シート!I"&amp;(A834))="","",INDIRECT("入力シート!I"&amp;(A834))))</f>
        <v/>
      </c>
      <c r="J832" s="219" t="str">
        <f ca="1">IF(A833="","",IF(INDIRECT("入力シート!I"&amp;(A834))="","",INDIRECT("入力シート!I"&amp;(A834))))</f>
        <v/>
      </c>
      <c r="K832" s="222" t="str">
        <f ca="1">IF(A833="","",IF(INDIRECT("入力シート!J"&amp;(A834))="","",INDIRECT("入力シート!J"&amp;(A834))))</f>
        <v/>
      </c>
      <c r="L832" s="225" t="str">
        <f ca="1">IF(A833="","",
IFERROR(IF(INDIRECT("入力シート!K"&amp;(A834))="","",
IF(INDIRECT("入力シート!K"&amp;(A834))&gt;159,"G",
IF(INDIRECT("入力シート!K"&amp;(A834))&gt;149,"F",
IF(INDIRECT("入力シート!K"&amp;(A834))&gt;139,"E",
IF(INDIRECT("入力シート!K"&amp;(A834))&gt;129,"D",
IF(INDIRECT("入力シート!K"&amp;(A834))&gt;119,"C",
IF(INDIRECT("入力シート!K"&amp;(A834))&gt;109,"B",
IF(INDIRECT("入力シート!K"&amp;(A834))&gt;99,"A",
"")))))))),""))</f>
        <v/>
      </c>
      <c r="M832" s="222" t="str">
        <f ca="1">IF(A833="","",
IFERROR(IF(INDIRECT("入力シート!K"&amp;(A834))="","",
IF(INDIRECT("入力シート!K"&amp;(A834))&gt;99,MOD(INDIRECT("入力シート!K"&amp;(A834)),10),INDIRECT("入力シート!K"&amp;(A834)))),""))</f>
        <v/>
      </c>
      <c r="N832" s="196" t="str">
        <f ca="1">IF(A833="","",IF(INDIRECT("入力シート!L"&amp;(A834))="","",INDIRECT("入力シート!L"&amp;(A834))))</f>
        <v/>
      </c>
      <c r="O832" s="207" t="str">
        <f ca="1">IF(A833="","",IF(INDIRECT("入力シート!M"&amp;(A834))="","",IF(INDIRECT("入力シート!M"&amp;(A834))&lt;43586,4,5)))</f>
        <v/>
      </c>
      <c r="P832" s="209" t="str">
        <f ca="1">IF(A833="","",IF(INDIRECT("入力シート!M"&amp;(A834))="","",INDIRECT("入力シート!M"&amp;(A834))))</f>
        <v/>
      </c>
      <c r="Q832" s="212" t="str">
        <f ca="1">IF(A833="","",IF(INDIRECT("入力シート!M"&amp;(A834))="","",INDIRECT("入力シート!M"&amp;(A834))))</f>
        <v/>
      </c>
      <c r="R832" s="215" t="str">
        <f ca="1">IF(A833="","",IF(INDIRECT("入力シート!N"&amp;(A834))="","",INDIRECT("入力シート!N"&amp;(A834))))</f>
        <v/>
      </c>
      <c r="S832" s="217" t="str">
        <f>IF(A833="","",IF(N832="","",SUM(N832,R832)))</f>
        <v/>
      </c>
      <c r="T832" s="196" t="str">
        <f ca="1">IF(A833="","",IF(N832="","",IF(INDIRECT("入力シート!O"&amp;(A834))="通常者",ROUNDDOWN(S832*10/1000,0),0)))</f>
        <v/>
      </c>
      <c r="U832" s="196" t="str">
        <f>IF(A833="","",IF(V832="","",IF(V832&gt;=1,"+",IF(V832=0," ","-"))))</f>
        <v/>
      </c>
      <c r="V832" s="199" t="str">
        <f>IF(A833="","",IF(AND(N834="",N832&gt;=1),T832,IF(N834="","",T832-T834)))</f>
        <v/>
      </c>
      <c r="W832" s="3">
        <v>1</v>
      </c>
      <c r="X832" s="12"/>
      <c r="Y832" s="3">
        <v>5</v>
      </c>
      <c r="Z832" s="8"/>
      <c r="AA832" s="8"/>
      <c r="AB832" s="8"/>
      <c r="AC832" s="3">
        <v>5</v>
      </c>
      <c r="AD832" s="107"/>
      <c r="AE832" s="11"/>
    </row>
    <row r="833" spans="1:31" s="1" customFormat="1" ht="12" customHeight="1" x14ac:dyDescent="0.15">
      <c r="A833" s="58" t="str">
        <f>IFERROR(MATCH(A821,入力シート!$V$10:$V2425,0),"")</f>
        <v/>
      </c>
      <c r="B833" s="55"/>
      <c r="C833" s="229"/>
      <c r="D833" s="231"/>
      <c r="E833" s="210"/>
      <c r="F833" s="234"/>
      <c r="G833" s="207"/>
      <c r="H833" s="210"/>
      <c r="I833" s="213"/>
      <c r="J833" s="220"/>
      <c r="K833" s="223"/>
      <c r="L833" s="226"/>
      <c r="M833" s="223"/>
      <c r="N833" s="206"/>
      <c r="O833" s="207"/>
      <c r="P833" s="210"/>
      <c r="Q833" s="213"/>
      <c r="R833" s="216"/>
      <c r="S833" s="218"/>
      <c r="T833" s="197"/>
      <c r="U833" s="197"/>
      <c r="V833" s="200"/>
      <c r="W833" s="14">
        <v>2</v>
      </c>
      <c r="X833" s="13"/>
      <c r="Y833" s="13">
        <v>5</v>
      </c>
      <c r="Z833" s="13"/>
      <c r="AA833" s="13"/>
      <c r="AB833" s="13"/>
      <c r="AC833" s="15">
        <v>6</v>
      </c>
      <c r="AD833" s="9"/>
      <c r="AE833" s="11"/>
    </row>
    <row r="834" spans="1:31" s="1" customFormat="1" ht="12" customHeight="1" thickBot="1" x14ac:dyDescent="0.2">
      <c r="A834" s="58" t="str">
        <f>IF(A833="","",SUM(A832:A833))</f>
        <v/>
      </c>
      <c r="B834" s="55"/>
      <c r="C834" s="229"/>
      <c r="D834" s="231"/>
      <c r="E834" s="210"/>
      <c r="F834" s="234"/>
      <c r="G834" s="207"/>
      <c r="H834" s="210"/>
      <c r="I834" s="213"/>
      <c r="J834" s="220"/>
      <c r="K834" s="223"/>
      <c r="L834" s="226"/>
      <c r="M834" s="223"/>
      <c r="N834" s="197" t="str">
        <f ca="1">IF(A833="","",IF(INDIRECT("入力シート!P"&amp;(A834))="","",INDIRECT("入力シート!P"&amp;(A834))))</f>
        <v/>
      </c>
      <c r="O834" s="207"/>
      <c r="P834" s="210"/>
      <c r="Q834" s="213"/>
      <c r="R834" s="201" t="str">
        <f ca="1">IF(A833="","",IF(INDIRECT("入力シート!Q"&amp;(A834))="","",INDIRECT("入力シート!Q"&amp;(A834))))</f>
        <v/>
      </c>
      <c r="S834" s="305" t="str">
        <f>IF(A833="","",IF(N834="","",SUM(N834,R834)))</f>
        <v/>
      </c>
      <c r="T834" s="205" t="str">
        <f ca="1">IF(A833="","",IF(N834="","",IF(INDIRECT("入力シート!R"&amp;(A834))="通常者",ROUNDDOWN(S834*10/1000,0),0)))</f>
        <v/>
      </c>
      <c r="U834" s="197"/>
      <c r="V834" s="201"/>
      <c r="W834" s="14">
        <v>3</v>
      </c>
      <c r="X834" s="13"/>
      <c r="Y834" s="13">
        <v>5</v>
      </c>
      <c r="Z834" s="13"/>
      <c r="AA834" s="13"/>
      <c r="AB834" s="13"/>
      <c r="AC834" s="15">
        <v>7</v>
      </c>
      <c r="AD834" s="9"/>
      <c r="AE834" s="11"/>
    </row>
    <row r="835" spans="1:31" s="1" customFormat="1" ht="12" customHeight="1" x14ac:dyDescent="0.15">
      <c r="A835" s="58"/>
      <c r="B835" s="55"/>
      <c r="C835" s="230"/>
      <c r="D835" s="232"/>
      <c r="E835" s="211"/>
      <c r="F835" s="235"/>
      <c r="G835" s="208"/>
      <c r="H835" s="211"/>
      <c r="I835" s="214"/>
      <c r="J835" s="221"/>
      <c r="K835" s="224"/>
      <c r="L835" s="227"/>
      <c r="M835" s="224"/>
      <c r="N835" s="198"/>
      <c r="O835" s="208"/>
      <c r="P835" s="211"/>
      <c r="Q835" s="214"/>
      <c r="R835" s="202"/>
      <c r="S835" s="204"/>
      <c r="T835" s="198"/>
      <c r="U835" s="198"/>
      <c r="V835" s="202"/>
      <c r="W835" s="7">
        <v>4</v>
      </c>
      <c r="X835" s="10"/>
      <c r="Y835" s="6">
        <v>5</v>
      </c>
      <c r="Z835" s="106"/>
      <c r="AA835" s="106"/>
      <c r="AB835" s="106"/>
      <c r="AC835" s="6"/>
      <c r="AD835" s="108"/>
      <c r="AE835" s="11"/>
    </row>
    <row r="836" spans="1:31" s="1" customFormat="1" ht="12" customHeight="1" thickBot="1" x14ac:dyDescent="0.2">
      <c r="A836" s="58">
        <v>10</v>
      </c>
      <c r="B836" s="55"/>
      <c r="C836" s="228" t="s">
        <v>35</v>
      </c>
      <c r="D836" s="231" t="str">
        <f ca="1">IF(A837="","",IF(INDIRECT("入力シート!H"&amp;(A838))="","",IF(INDIRECT("入力シート!H"&amp;(A838))&lt;43586,4,5)))</f>
        <v/>
      </c>
      <c r="E836" s="209" t="str">
        <f ca="1">IF(A837="","",IF(INDIRECT("入力シート!H"&amp;(A838))="","",INDIRECT("入力シート!H"&amp;(A838))))</f>
        <v/>
      </c>
      <c r="F836" s="233" t="str">
        <f ca="1">IF(A837="","",IF(INDIRECT("入力シート!H"&amp;(A838))="","",INDIRECT("入力シート!H"&amp;(A838))))</f>
        <v/>
      </c>
      <c r="G836" s="207" t="str">
        <f ca="1">IF(A837="","",IF(INDIRECT("入力シート!I"&amp;(A838))="","",IF(INDIRECT("入力シート!I"&amp;(A838))&lt;43586,4,5)))</f>
        <v/>
      </c>
      <c r="H836" s="209" t="str">
        <f ca="1">IF(A837="","",IF(INDIRECT("入力シート!I"&amp;(A838))="","",INDIRECT("入力シート!I"&amp;(A838))))</f>
        <v/>
      </c>
      <c r="I836" s="212" t="str">
        <f ca="1">IF(A837="","",IF(INDIRECT("入力シート!I"&amp;(A838))="","",INDIRECT("入力シート!I"&amp;(A838))))</f>
        <v/>
      </c>
      <c r="J836" s="219" t="str">
        <f ca="1">IF(A837="","",IF(INDIRECT("入力シート!I"&amp;(A838))="","",INDIRECT("入力シート!I"&amp;(A838))))</f>
        <v/>
      </c>
      <c r="K836" s="222" t="str">
        <f t="shared" ref="K836" ca="1" si="143">IF(A837="","",IF(INDIRECT("入力シート!J"&amp;(A838))="","",INDIRECT("入力シート!J"&amp;(A838))))</f>
        <v/>
      </c>
      <c r="L836" s="225" t="str">
        <f ca="1">IF(A837="","",
IFERROR(IF(INDIRECT("入力シート!K"&amp;(A838))="","",
IF(INDIRECT("入力シート!K"&amp;(A838))&gt;159,"G",
IF(INDIRECT("入力シート!K"&amp;(A838))&gt;149,"F",
IF(INDIRECT("入力シート!K"&amp;(A838))&gt;139,"E",
IF(INDIRECT("入力シート!K"&amp;(A838))&gt;129,"D",
IF(INDIRECT("入力シート!K"&amp;(A838))&gt;119,"C",
IF(INDIRECT("入力シート!K"&amp;(A838))&gt;109,"B",
IF(INDIRECT("入力シート!K"&amp;(A838))&gt;99,"A",
"")))))))),""))</f>
        <v/>
      </c>
      <c r="M836" s="222" t="str">
        <f ca="1">IF(A837="","",
IFERROR(IF(INDIRECT("入力シート!K"&amp;(A838))="","",
IF(INDIRECT("入力シート!K"&amp;(A838))&gt;99,MOD(INDIRECT("入力シート!K"&amp;(A838)),10),INDIRECT("入力シート!K"&amp;(A838)))),""))</f>
        <v/>
      </c>
      <c r="N836" s="196" t="str">
        <f ca="1">IF(A837="","",IF(INDIRECT("入力シート!L"&amp;(A838))="","",INDIRECT("入力シート!L"&amp;(A838))))</f>
        <v/>
      </c>
      <c r="O836" s="207" t="str">
        <f ca="1">IF(A837="","",IF(INDIRECT("入力シート!M"&amp;(A838))="","",IF(INDIRECT("入力シート!M"&amp;(A838))&lt;43586,4,5)))</f>
        <v/>
      </c>
      <c r="P836" s="209" t="str">
        <f ca="1">IF(A837="","",IF(INDIRECT("入力シート!M"&amp;(A838))="","",INDIRECT("入力シート!M"&amp;(A838))))</f>
        <v/>
      </c>
      <c r="Q836" s="212" t="str">
        <f ca="1">IF(A837="","",IF(INDIRECT("入力シート!M"&amp;(A838))="","",INDIRECT("入力シート!M"&amp;(A838))))</f>
        <v/>
      </c>
      <c r="R836" s="215" t="str">
        <f ca="1">IF(A837="","",IF(INDIRECT("入力シート!N"&amp;(A838))="","",INDIRECT("入力シート!N"&amp;(A838))))</f>
        <v/>
      </c>
      <c r="S836" s="217" t="str">
        <f>IF(A837="","",IF(N836="","",SUM(N836,R836)))</f>
        <v/>
      </c>
      <c r="T836" s="196" t="str">
        <f ca="1">IF(A837="","",IF(N836="","",IF(INDIRECT("入力シート!O"&amp;(A838))="通常者",ROUNDDOWN(S836*10/1000,0),0)))</f>
        <v/>
      </c>
      <c r="U836" s="196" t="str">
        <f>IF(A837="","",IF(V836="","",IF(V836&gt;=1,"+",IF(V836=0," ","-"))))</f>
        <v/>
      </c>
      <c r="V836" s="199" t="str">
        <f>IF(A837="","",IF(AND(N838="",N836&gt;=1),T836,IF(N838="","",T836-T838)))</f>
        <v/>
      </c>
      <c r="W836" s="3">
        <v>1</v>
      </c>
      <c r="X836" s="12"/>
      <c r="Y836" s="3">
        <v>5</v>
      </c>
      <c r="Z836" s="8"/>
      <c r="AA836" s="8"/>
      <c r="AB836" s="8"/>
      <c r="AC836" s="3">
        <v>5</v>
      </c>
      <c r="AD836" s="107"/>
    </row>
    <row r="837" spans="1:31" s="1" customFormat="1" ht="12" customHeight="1" x14ac:dyDescent="0.15">
      <c r="A837" s="58" t="str">
        <f>A833</f>
        <v/>
      </c>
      <c r="B837" s="55"/>
      <c r="C837" s="229"/>
      <c r="D837" s="231"/>
      <c r="E837" s="210"/>
      <c r="F837" s="234"/>
      <c r="G837" s="207"/>
      <c r="H837" s="210"/>
      <c r="I837" s="213"/>
      <c r="J837" s="220"/>
      <c r="K837" s="223"/>
      <c r="L837" s="226"/>
      <c r="M837" s="223"/>
      <c r="N837" s="206"/>
      <c r="O837" s="207"/>
      <c r="P837" s="210"/>
      <c r="Q837" s="213"/>
      <c r="R837" s="216"/>
      <c r="S837" s="218"/>
      <c r="T837" s="197"/>
      <c r="U837" s="197"/>
      <c r="V837" s="200"/>
      <c r="W837" s="14">
        <v>2</v>
      </c>
      <c r="X837" s="13"/>
      <c r="Y837" s="13">
        <v>5</v>
      </c>
      <c r="Z837" s="13"/>
      <c r="AA837" s="13"/>
      <c r="AB837" s="13"/>
      <c r="AC837" s="15">
        <v>6</v>
      </c>
      <c r="AD837" s="9"/>
    </row>
    <row r="838" spans="1:31" s="1" customFormat="1" ht="12" customHeight="1" thickBot="1" x14ac:dyDescent="0.2">
      <c r="A838" s="58" t="str">
        <f>IF(A837="","",SUM(A836:A837))</f>
        <v/>
      </c>
      <c r="B838" s="55"/>
      <c r="C838" s="229"/>
      <c r="D838" s="231"/>
      <c r="E838" s="210"/>
      <c r="F838" s="234"/>
      <c r="G838" s="207"/>
      <c r="H838" s="210"/>
      <c r="I838" s="213"/>
      <c r="J838" s="220"/>
      <c r="K838" s="223"/>
      <c r="L838" s="226"/>
      <c r="M838" s="223"/>
      <c r="N838" s="197" t="str">
        <f ca="1">IF(A837="","",IF(INDIRECT("入力シート!P"&amp;(A838))="","",INDIRECT("入力シート!P"&amp;(A838))))</f>
        <v/>
      </c>
      <c r="O838" s="207"/>
      <c r="P838" s="210"/>
      <c r="Q838" s="213"/>
      <c r="R838" s="201" t="str">
        <f ca="1">IF(A837="","",IF(INDIRECT("入力シート!Q"&amp;(A838))="","",INDIRECT("入力シート!Q"&amp;(A838))))</f>
        <v/>
      </c>
      <c r="S838" s="305" t="str">
        <f>IF(A837="","",IF(N838="","",SUM(N838,R838)))</f>
        <v/>
      </c>
      <c r="T838" s="205" t="str">
        <f ca="1">IF(A837="","",IF(N838="","",IF(INDIRECT("入力シート!R"&amp;(A838))="通常者",ROUNDDOWN(S838*10/1000,0),0)))</f>
        <v/>
      </c>
      <c r="U838" s="197"/>
      <c r="V838" s="201"/>
      <c r="W838" s="14">
        <v>3</v>
      </c>
      <c r="X838" s="13"/>
      <c r="Y838" s="13">
        <v>5</v>
      </c>
      <c r="Z838" s="13"/>
      <c r="AA838" s="13"/>
      <c r="AB838" s="13"/>
      <c r="AC838" s="15">
        <v>7</v>
      </c>
      <c r="AD838" s="9"/>
    </row>
    <row r="839" spans="1:31" s="1" customFormat="1" ht="12" customHeight="1" x14ac:dyDescent="0.15">
      <c r="A839" s="58"/>
      <c r="B839" s="55"/>
      <c r="C839" s="230"/>
      <c r="D839" s="232"/>
      <c r="E839" s="211"/>
      <c r="F839" s="235"/>
      <c r="G839" s="208"/>
      <c r="H839" s="211"/>
      <c r="I839" s="214"/>
      <c r="J839" s="221"/>
      <c r="K839" s="224"/>
      <c r="L839" s="227"/>
      <c r="M839" s="224"/>
      <c r="N839" s="198"/>
      <c r="O839" s="208"/>
      <c r="P839" s="211"/>
      <c r="Q839" s="214"/>
      <c r="R839" s="202"/>
      <c r="S839" s="204"/>
      <c r="T839" s="198"/>
      <c r="U839" s="198"/>
      <c r="V839" s="202"/>
      <c r="W839" s="7">
        <v>4</v>
      </c>
      <c r="X839" s="10"/>
      <c r="Y839" s="6">
        <v>5</v>
      </c>
      <c r="Z839" s="106"/>
      <c r="AA839" s="106"/>
      <c r="AB839" s="106"/>
      <c r="AC839" s="6"/>
      <c r="AD839" s="108"/>
    </row>
    <row r="840" spans="1:31" s="1" customFormat="1" ht="12" customHeight="1" thickBot="1" x14ac:dyDescent="0.2">
      <c r="A840" s="58">
        <v>11</v>
      </c>
      <c r="B840" s="55"/>
      <c r="C840" s="228" t="s">
        <v>36</v>
      </c>
      <c r="D840" s="231" t="str">
        <f ca="1">IF(A841="","",IF(INDIRECT("入力シート!H"&amp;(A842))="","",IF(INDIRECT("入力シート!H"&amp;(A842))&lt;43586,4,5)))</f>
        <v/>
      </c>
      <c r="E840" s="209" t="str">
        <f ca="1">IF(A841="","",IF(INDIRECT("入力シート!H"&amp;(A842))="","",INDIRECT("入力シート!H"&amp;(A842))))</f>
        <v/>
      </c>
      <c r="F840" s="233" t="str">
        <f ca="1">IF(A841="","",IF(INDIRECT("入力シート!H"&amp;(A842))="","",INDIRECT("入力シート!H"&amp;(A842))))</f>
        <v/>
      </c>
      <c r="G840" s="207" t="str">
        <f ca="1">IF(A841="","",IF(INDIRECT("入力シート!I"&amp;(A842))="","",IF(INDIRECT("入力シート!I"&amp;(A842))&lt;43586,4,5)))</f>
        <v/>
      </c>
      <c r="H840" s="209" t="str">
        <f ca="1">IF(A841="","",IF(INDIRECT("入力シート!I"&amp;(A842))="","",INDIRECT("入力シート!I"&amp;(A842))))</f>
        <v/>
      </c>
      <c r="I840" s="212" t="str">
        <f ca="1">IF(A841="","",IF(INDIRECT("入力シート!I"&amp;(A842))="","",INDIRECT("入力シート!I"&amp;(A842))))</f>
        <v/>
      </c>
      <c r="J840" s="219" t="str">
        <f ca="1">IF(A841="","",IF(INDIRECT("入力シート!I"&amp;(A842))="","",INDIRECT("入力シート!I"&amp;(A842))))</f>
        <v/>
      </c>
      <c r="K840" s="222" t="str">
        <f t="shared" ref="K840" ca="1" si="144">IF(A841="","",IF(INDIRECT("入力シート!J"&amp;(A842))="","",INDIRECT("入力シート!J"&amp;(A842))))</f>
        <v/>
      </c>
      <c r="L840" s="225" t="str">
        <f ca="1">IF(A841="","",
IFERROR(IF(INDIRECT("入力シート!K"&amp;(A842))="","",
IF(INDIRECT("入力シート!K"&amp;(A842))&gt;159,"G",
IF(INDIRECT("入力シート!K"&amp;(A842))&gt;149,"F",
IF(INDIRECT("入力シート!K"&amp;(A842))&gt;139,"E",
IF(INDIRECT("入力シート!K"&amp;(A842))&gt;129,"D",
IF(INDIRECT("入力シート!K"&amp;(A842))&gt;119,"C",
IF(INDIRECT("入力シート!K"&amp;(A842))&gt;109,"B",
IF(INDIRECT("入力シート!K"&amp;(A842))&gt;99,"A",
"")))))))),""))</f>
        <v/>
      </c>
      <c r="M840" s="222" t="str">
        <f ca="1">IF(A841="","",
IFERROR(IF(INDIRECT("入力シート!K"&amp;(A842))="","",
IF(INDIRECT("入力シート!K"&amp;(A842))&gt;99,MOD(INDIRECT("入力シート!K"&amp;(A842)),10),INDIRECT("入力シート!K"&amp;(A842)))),""))</f>
        <v/>
      </c>
      <c r="N840" s="196" t="str">
        <f ca="1">IF(A841="","",IF(INDIRECT("入力シート!L"&amp;(A842))="","",INDIRECT("入力シート!L"&amp;(A842))))</f>
        <v/>
      </c>
      <c r="O840" s="207" t="str">
        <f ca="1">IF(A841="","",IF(INDIRECT("入力シート!M"&amp;(A842))="","",IF(INDIRECT("入力シート!M"&amp;(A842))&lt;43586,4,5)))</f>
        <v/>
      </c>
      <c r="P840" s="209" t="str">
        <f ca="1">IF(A841="","",IF(INDIRECT("入力シート!M"&amp;(A842))="","",INDIRECT("入力シート!M"&amp;(A842))))</f>
        <v/>
      </c>
      <c r="Q840" s="212" t="str">
        <f ca="1">IF(A841="","",IF(INDIRECT("入力シート!M"&amp;(A842))="","",INDIRECT("入力シート!M"&amp;(A842))))</f>
        <v/>
      </c>
      <c r="R840" s="215" t="str">
        <f ca="1">IF(A841="","",IF(INDIRECT("入力シート!N"&amp;(A842))="","",INDIRECT("入力シート!N"&amp;(A842))))</f>
        <v/>
      </c>
      <c r="S840" s="217" t="str">
        <f>IF(A841="","",IF(N840="","",SUM(N840,R840)))</f>
        <v/>
      </c>
      <c r="T840" s="196" t="str">
        <f ca="1">IF(A841="","",IF(N840="","",IF(INDIRECT("入力シート!O"&amp;(A842))="通常者",ROUNDDOWN(S840*10/1000,0),0)))</f>
        <v/>
      </c>
      <c r="U840" s="196" t="str">
        <f>IF(A841="","",IF(V840="","",IF(V840&gt;=1,"+",IF(V840=0," ","-"))))</f>
        <v/>
      </c>
      <c r="V840" s="199" t="str">
        <f>IF(A841="","",IF(AND(N842="",N840&gt;=1),T840,IF(N842="","",T840-T842)))</f>
        <v/>
      </c>
      <c r="W840" s="3">
        <v>1</v>
      </c>
      <c r="X840" s="12"/>
      <c r="Y840" s="3">
        <v>5</v>
      </c>
      <c r="Z840" s="8"/>
      <c r="AA840" s="8"/>
      <c r="AB840" s="8"/>
      <c r="AC840" s="3">
        <v>5</v>
      </c>
      <c r="AD840" s="107"/>
      <c r="AE840"/>
    </row>
    <row r="841" spans="1:31" s="1" customFormat="1" ht="12" customHeight="1" x14ac:dyDescent="0.15">
      <c r="A841" s="58" t="str">
        <f>A833</f>
        <v/>
      </c>
      <c r="B841" s="55"/>
      <c r="C841" s="229"/>
      <c r="D841" s="231"/>
      <c r="E841" s="210"/>
      <c r="F841" s="234"/>
      <c r="G841" s="207"/>
      <c r="H841" s="210"/>
      <c r="I841" s="213"/>
      <c r="J841" s="220"/>
      <c r="K841" s="223"/>
      <c r="L841" s="226"/>
      <c r="M841" s="223"/>
      <c r="N841" s="206"/>
      <c r="O841" s="207"/>
      <c r="P841" s="210"/>
      <c r="Q841" s="213"/>
      <c r="R841" s="216"/>
      <c r="S841" s="218"/>
      <c r="T841" s="197"/>
      <c r="U841" s="197"/>
      <c r="V841" s="200"/>
      <c r="W841" s="14">
        <v>2</v>
      </c>
      <c r="X841" s="13"/>
      <c r="Y841" s="13">
        <v>5</v>
      </c>
      <c r="Z841" s="13"/>
      <c r="AA841" s="13"/>
      <c r="AB841" s="13"/>
      <c r="AC841" s="15">
        <v>6</v>
      </c>
      <c r="AD841" s="9"/>
      <c r="AE841"/>
    </row>
    <row r="842" spans="1:31" s="1" customFormat="1" ht="12" customHeight="1" thickBot="1" x14ac:dyDescent="0.2">
      <c r="A842" s="58" t="str">
        <f>IF(A841="","",SUM(A840:A841))</f>
        <v/>
      </c>
      <c r="B842" s="55"/>
      <c r="C842" s="229"/>
      <c r="D842" s="231"/>
      <c r="E842" s="210"/>
      <c r="F842" s="234"/>
      <c r="G842" s="207"/>
      <c r="H842" s="210"/>
      <c r="I842" s="213"/>
      <c r="J842" s="220"/>
      <c r="K842" s="223"/>
      <c r="L842" s="226"/>
      <c r="M842" s="223"/>
      <c r="N842" s="197" t="str">
        <f ca="1">IF(A841="","",IF(INDIRECT("入力シート!P"&amp;(A842))="","",INDIRECT("入力シート!P"&amp;(A842))))</f>
        <v/>
      </c>
      <c r="O842" s="207"/>
      <c r="P842" s="210"/>
      <c r="Q842" s="213"/>
      <c r="R842" s="201" t="str">
        <f ca="1">IF(A841="","",IF(INDIRECT("入力シート!Q"&amp;(A842))="","",INDIRECT("入力シート!Q"&amp;(A842))))</f>
        <v/>
      </c>
      <c r="S842" s="305" t="str">
        <f>IF(A841="","",IF(N842="","",SUM(N842,R842)))</f>
        <v/>
      </c>
      <c r="T842" s="205" t="str">
        <f ca="1">IF(A841="","",IF(N842="","",IF(INDIRECT("入力シート!R"&amp;(A842))="通常者",ROUNDDOWN(S842*10/1000,0),0)))</f>
        <v/>
      </c>
      <c r="U842" s="197"/>
      <c r="V842" s="201"/>
      <c r="W842" s="14">
        <v>3</v>
      </c>
      <c r="X842" s="13"/>
      <c r="Y842" s="13">
        <v>5</v>
      </c>
      <c r="Z842" s="13"/>
      <c r="AA842" s="13"/>
      <c r="AB842" s="13"/>
      <c r="AC842" s="15">
        <v>7</v>
      </c>
      <c r="AD842" s="9"/>
      <c r="AE842"/>
    </row>
    <row r="843" spans="1:31" s="1" customFormat="1" ht="12" customHeight="1" x14ac:dyDescent="0.15">
      <c r="A843" s="58"/>
      <c r="B843" s="55"/>
      <c r="C843" s="230"/>
      <c r="D843" s="232"/>
      <c r="E843" s="211"/>
      <c r="F843" s="235"/>
      <c r="G843" s="208"/>
      <c r="H843" s="211"/>
      <c r="I843" s="214"/>
      <c r="J843" s="221"/>
      <c r="K843" s="224"/>
      <c r="L843" s="227"/>
      <c r="M843" s="224"/>
      <c r="N843" s="198"/>
      <c r="O843" s="208"/>
      <c r="P843" s="211"/>
      <c r="Q843" s="214"/>
      <c r="R843" s="202"/>
      <c r="S843" s="204"/>
      <c r="T843" s="198"/>
      <c r="U843" s="198"/>
      <c r="V843" s="202"/>
      <c r="W843" s="7">
        <v>4</v>
      </c>
      <c r="X843" s="10"/>
      <c r="Y843" s="6">
        <v>5</v>
      </c>
      <c r="Z843" s="106"/>
      <c r="AA843" s="106"/>
      <c r="AB843" s="106"/>
      <c r="AC843" s="6"/>
      <c r="AD843" s="108"/>
      <c r="AE843"/>
    </row>
    <row r="844" spans="1:31" s="1" customFormat="1" ht="12" customHeight="1" thickBot="1" x14ac:dyDescent="0.2">
      <c r="A844" s="58">
        <v>12</v>
      </c>
      <c r="B844" s="55"/>
      <c r="C844" s="228" t="s">
        <v>37</v>
      </c>
      <c r="D844" s="231" t="str">
        <f ca="1">IF(A845="","",IF(INDIRECT("入力シート!H"&amp;(A846))="","",IF(INDIRECT("入力シート!H"&amp;(A846))&lt;43586,4,5)))</f>
        <v/>
      </c>
      <c r="E844" s="209" t="str">
        <f ca="1">IF(A845="","",IF(INDIRECT("入力シート!H"&amp;(A846))="","",INDIRECT("入力シート!H"&amp;(A846))))</f>
        <v/>
      </c>
      <c r="F844" s="233" t="str">
        <f ca="1">IF(A845="","",IF(INDIRECT("入力シート!H"&amp;(A846))="","",INDIRECT("入力シート!H"&amp;(A846))))</f>
        <v/>
      </c>
      <c r="G844" s="207" t="str">
        <f ca="1">IF(A845="","",IF(INDIRECT("入力シート!I"&amp;(A846))="","",IF(INDIRECT("入力シート!I"&amp;(A846))&lt;43586,4,5)))</f>
        <v/>
      </c>
      <c r="H844" s="209" t="str">
        <f ca="1">IF(A845="","",IF(INDIRECT("入力シート!I"&amp;(A846))="","",INDIRECT("入力シート!I"&amp;(A846))))</f>
        <v/>
      </c>
      <c r="I844" s="212" t="str">
        <f ca="1">IF(A845="","",IF(INDIRECT("入力シート!I"&amp;(A846))="","",INDIRECT("入力シート!I"&amp;(A846))))</f>
        <v/>
      </c>
      <c r="J844" s="219" t="str">
        <f ca="1">IF(A845="","",IF(INDIRECT("入力シート!I"&amp;(A846))="","",INDIRECT("入力シート!I"&amp;(A846))))</f>
        <v/>
      </c>
      <c r="K844" s="222" t="str">
        <f t="shared" ref="K844" ca="1" si="145">IF(A845="","",IF(INDIRECT("入力シート!J"&amp;(A846))="","",INDIRECT("入力シート!J"&amp;(A846))))</f>
        <v/>
      </c>
      <c r="L844" s="225" t="str">
        <f ca="1">IF(A845="","",
IFERROR(IF(INDIRECT("入力シート!K"&amp;(A846))="","",
IF(INDIRECT("入力シート!K"&amp;(A846))&gt;159,"G",
IF(INDIRECT("入力シート!K"&amp;(A846))&gt;149,"F",
IF(INDIRECT("入力シート!K"&amp;(A846))&gt;139,"E",
IF(INDIRECT("入力シート!K"&amp;(A846))&gt;129,"D",
IF(INDIRECT("入力シート!K"&amp;(A846))&gt;119,"C",
IF(INDIRECT("入力シート!K"&amp;(A846))&gt;109,"B",
IF(INDIRECT("入力シート!K"&amp;(A846))&gt;99,"A",
"")))))))),""))</f>
        <v/>
      </c>
      <c r="M844" s="222" t="str">
        <f ca="1">IF(A845="","",
IFERROR(IF(INDIRECT("入力シート!K"&amp;(A846))="","",
IF(INDIRECT("入力シート!K"&amp;(A846))&gt;99,MOD(INDIRECT("入力シート!K"&amp;(A846)),10),INDIRECT("入力シート!K"&amp;(A846)))),""))</f>
        <v/>
      </c>
      <c r="N844" s="196" t="str">
        <f ca="1">IF(A845="","",IF(INDIRECT("入力シート!L"&amp;(A846))="","",INDIRECT("入力シート!L"&amp;(A846))))</f>
        <v/>
      </c>
      <c r="O844" s="207" t="str">
        <f ca="1">IF(A845="","",IF(INDIRECT("入力シート!M"&amp;(A846))="","",IF(INDIRECT("入力シート!M"&amp;(A846))&lt;43586,4,5)))</f>
        <v/>
      </c>
      <c r="P844" s="209" t="str">
        <f ca="1">IF(A845="","",IF(INDIRECT("入力シート!M"&amp;(A846))="","",INDIRECT("入力シート!M"&amp;(A846))))</f>
        <v/>
      </c>
      <c r="Q844" s="212" t="str">
        <f ca="1">IF(A845="","",IF(INDIRECT("入力シート!M"&amp;(A846))="","",INDIRECT("入力シート!M"&amp;(A846))))</f>
        <v/>
      </c>
      <c r="R844" s="215" t="str">
        <f ca="1">IF(A845="","",IF(INDIRECT("入力シート!N"&amp;(A846))="","",INDIRECT("入力シート!N"&amp;(A846))))</f>
        <v/>
      </c>
      <c r="S844" s="217" t="str">
        <f>IF(A845="","",IF(N844="","",SUM(N844,R844)))</f>
        <v/>
      </c>
      <c r="T844" s="196" t="str">
        <f ca="1">IF(A845="","",IF(N844="","",IF(INDIRECT("入力シート!O"&amp;(A846))="通常者",ROUNDDOWN(S844*10/1000,0),0)))</f>
        <v/>
      </c>
      <c r="U844" s="196" t="str">
        <f>IF(A845="","",IF(V844="","",IF(V844&gt;=1,"+",IF(V844=0," ","-"))))</f>
        <v/>
      </c>
      <c r="V844" s="199" t="str">
        <f>IF(A845="","",IF(AND(N846="",N844&gt;=1),T844,IF(N846="","",T844-T846)))</f>
        <v/>
      </c>
      <c r="W844" s="3">
        <v>1</v>
      </c>
      <c r="X844" s="12"/>
      <c r="Y844" s="3">
        <v>5</v>
      </c>
      <c r="Z844" s="8"/>
      <c r="AA844" s="8"/>
      <c r="AB844" s="8"/>
      <c r="AC844" s="3">
        <v>5</v>
      </c>
      <c r="AD844" s="107"/>
      <c r="AE844"/>
    </row>
    <row r="845" spans="1:31" s="1" customFormat="1" ht="12" customHeight="1" x14ac:dyDescent="0.15">
      <c r="A845" s="58" t="str">
        <f>A833</f>
        <v/>
      </c>
      <c r="B845" s="55"/>
      <c r="C845" s="229"/>
      <c r="D845" s="231"/>
      <c r="E845" s="210"/>
      <c r="F845" s="234"/>
      <c r="G845" s="207"/>
      <c r="H845" s="210"/>
      <c r="I845" s="213"/>
      <c r="J845" s="220"/>
      <c r="K845" s="223"/>
      <c r="L845" s="226"/>
      <c r="M845" s="223"/>
      <c r="N845" s="206"/>
      <c r="O845" s="207"/>
      <c r="P845" s="210"/>
      <c r="Q845" s="213"/>
      <c r="R845" s="216"/>
      <c r="S845" s="218"/>
      <c r="T845" s="197"/>
      <c r="U845" s="197"/>
      <c r="V845" s="200"/>
      <c r="W845" s="14">
        <v>2</v>
      </c>
      <c r="X845" s="13"/>
      <c r="Y845" s="13">
        <v>5</v>
      </c>
      <c r="Z845" s="13"/>
      <c r="AA845" s="13"/>
      <c r="AB845" s="13"/>
      <c r="AC845" s="15">
        <v>6</v>
      </c>
      <c r="AD845" s="9"/>
      <c r="AE845"/>
    </row>
    <row r="846" spans="1:31" s="1" customFormat="1" ht="12" customHeight="1" thickBot="1" x14ac:dyDescent="0.2">
      <c r="A846" s="58" t="str">
        <f>IF(A845="","",SUM(A844:A845))</f>
        <v/>
      </c>
      <c r="B846" s="55"/>
      <c r="C846" s="229"/>
      <c r="D846" s="231"/>
      <c r="E846" s="210"/>
      <c r="F846" s="234"/>
      <c r="G846" s="207"/>
      <c r="H846" s="210"/>
      <c r="I846" s="213"/>
      <c r="J846" s="220"/>
      <c r="K846" s="223"/>
      <c r="L846" s="226"/>
      <c r="M846" s="223"/>
      <c r="N846" s="197" t="str">
        <f ca="1">IF(A845="","",IF(INDIRECT("入力シート!P"&amp;(A846))="","",INDIRECT("入力シート!P"&amp;(A846))))</f>
        <v/>
      </c>
      <c r="O846" s="207"/>
      <c r="P846" s="210"/>
      <c r="Q846" s="213"/>
      <c r="R846" s="201" t="str">
        <f ca="1">IF(A845="","",IF(INDIRECT("入力シート!Q"&amp;(A846))="","",INDIRECT("入力シート!Q"&amp;(A846))))</f>
        <v/>
      </c>
      <c r="S846" s="305" t="str">
        <f>IF(A845="","",IF(N846="","",SUM(N846,R846)))</f>
        <v/>
      </c>
      <c r="T846" s="205" t="str">
        <f ca="1">IF(A845="","",IF(N846="","",IF(INDIRECT("入力シート!R"&amp;(A846))="通常者",ROUNDDOWN(S846*10/1000,0),0)))</f>
        <v/>
      </c>
      <c r="U846" s="197"/>
      <c r="V846" s="201"/>
      <c r="W846" s="14">
        <v>3</v>
      </c>
      <c r="X846" s="13"/>
      <c r="Y846" s="13">
        <v>5</v>
      </c>
      <c r="Z846" s="13"/>
      <c r="AA846" s="13"/>
      <c r="AB846" s="13"/>
      <c r="AC846" s="15">
        <v>7</v>
      </c>
      <c r="AD846" s="9"/>
      <c r="AE846"/>
    </row>
    <row r="847" spans="1:31" s="1" customFormat="1" ht="12" customHeight="1" x14ac:dyDescent="0.15">
      <c r="A847" s="58"/>
      <c r="B847" s="55"/>
      <c r="C847" s="230"/>
      <c r="D847" s="232"/>
      <c r="E847" s="211"/>
      <c r="F847" s="235"/>
      <c r="G847" s="208"/>
      <c r="H847" s="211"/>
      <c r="I847" s="214"/>
      <c r="J847" s="221"/>
      <c r="K847" s="224"/>
      <c r="L847" s="227"/>
      <c r="M847" s="224"/>
      <c r="N847" s="198"/>
      <c r="O847" s="208"/>
      <c r="P847" s="211"/>
      <c r="Q847" s="214"/>
      <c r="R847" s="202"/>
      <c r="S847" s="204"/>
      <c r="T847" s="198"/>
      <c r="U847" s="198"/>
      <c r="V847" s="202"/>
      <c r="W847" s="7">
        <v>4</v>
      </c>
      <c r="X847" s="10"/>
      <c r="Y847" s="6">
        <v>5</v>
      </c>
      <c r="Z847" s="106"/>
      <c r="AA847" s="106"/>
      <c r="AB847" s="106"/>
      <c r="AC847" s="6"/>
      <c r="AD847" s="108"/>
      <c r="AE847"/>
    </row>
    <row r="848" spans="1:31" s="1" customFormat="1" ht="12" customHeight="1" thickBot="1" x14ac:dyDescent="0.2">
      <c r="A848" s="58">
        <v>13</v>
      </c>
      <c r="B848" s="55"/>
      <c r="C848" s="228" t="s">
        <v>38</v>
      </c>
      <c r="D848" s="231" t="str">
        <f ca="1">IF(A849="","",IF(INDIRECT("入力シート!H"&amp;(A850))="","",IF(INDIRECT("入力シート!H"&amp;(A850))&lt;43586,4,5)))</f>
        <v/>
      </c>
      <c r="E848" s="209" t="str">
        <f ca="1">IF(A849="","",IF(INDIRECT("入力シート!H"&amp;(A850))="","",INDIRECT("入力シート!H"&amp;(A850))))</f>
        <v/>
      </c>
      <c r="F848" s="233" t="str">
        <f ca="1">IF(A849="","",IF(INDIRECT("入力シート!H"&amp;(A850))="","",INDIRECT("入力シート!H"&amp;(A850))))</f>
        <v/>
      </c>
      <c r="G848" s="207" t="str">
        <f ca="1">IF(A849="","",IF(INDIRECT("入力シート!I"&amp;(A850))="","",IF(INDIRECT("入力シート!I"&amp;(A850))&lt;43586,4,5)))</f>
        <v/>
      </c>
      <c r="H848" s="209" t="str">
        <f ca="1">IF(A849="","",IF(INDIRECT("入力シート!I"&amp;(A850))="","",INDIRECT("入力シート!I"&amp;(A850))))</f>
        <v/>
      </c>
      <c r="I848" s="212" t="str">
        <f ca="1">IF(A849="","",IF(INDIRECT("入力シート!I"&amp;(A850))="","",INDIRECT("入力シート!I"&amp;(A850))))</f>
        <v/>
      </c>
      <c r="J848" s="219" t="str">
        <f ca="1">IF(A849="","",IF(INDIRECT("入力シート!I"&amp;(A850))="","",INDIRECT("入力シート!I"&amp;(A850))))</f>
        <v/>
      </c>
      <c r="K848" s="222" t="str">
        <f t="shared" ref="K848" ca="1" si="146">IF(A849="","",IF(INDIRECT("入力シート!J"&amp;(A850))="","",INDIRECT("入力シート!J"&amp;(A850))))</f>
        <v/>
      </c>
      <c r="L848" s="225" t="str">
        <f ca="1">IF(A849="","",
IFERROR(IF(INDIRECT("入力シート!K"&amp;(A850))="","",
IF(INDIRECT("入力シート!K"&amp;(A850))&gt;159,"G",
IF(INDIRECT("入力シート!K"&amp;(A850))&gt;149,"F",
IF(INDIRECT("入力シート!K"&amp;(A850))&gt;139,"E",
IF(INDIRECT("入力シート!K"&amp;(A850))&gt;129,"D",
IF(INDIRECT("入力シート!K"&amp;(A850))&gt;119,"C",
IF(INDIRECT("入力シート!K"&amp;(A850))&gt;109,"B",
IF(INDIRECT("入力シート!K"&amp;(A850))&gt;99,"A",
"")))))))),""))</f>
        <v/>
      </c>
      <c r="M848" s="222" t="str">
        <f ca="1">IF(A849="","",
IFERROR(IF(INDIRECT("入力シート!K"&amp;(A850))="","",
IF(INDIRECT("入力シート!K"&amp;(A850))&gt;99,MOD(INDIRECT("入力シート!K"&amp;(A850)),10),INDIRECT("入力シート!K"&amp;(A850)))),""))</f>
        <v/>
      </c>
      <c r="N848" s="196" t="str">
        <f ca="1">IF(A849="","",IF(INDIRECT("入力シート!L"&amp;(A850))="","",INDIRECT("入力シート!L"&amp;(A850))))</f>
        <v/>
      </c>
      <c r="O848" s="207" t="str">
        <f ca="1">IF(A849="","",IF(INDIRECT("入力シート!M"&amp;(A850))="","",IF(INDIRECT("入力シート!M"&amp;(A850))&lt;43586,4,5)))</f>
        <v/>
      </c>
      <c r="P848" s="209" t="str">
        <f ca="1">IF(A849="","",IF(INDIRECT("入力シート!M"&amp;(A850))="","",INDIRECT("入力シート!M"&amp;(A850))))</f>
        <v/>
      </c>
      <c r="Q848" s="212" t="str">
        <f ca="1">IF(A849="","",IF(INDIRECT("入力シート!M"&amp;(A850))="","",INDIRECT("入力シート!M"&amp;(A850))))</f>
        <v/>
      </c>
      <c r="R848" s="215" t="str">
        <f ca="1">IF(A849="","",IF(INDIRECT("入力シート!N"&amp;(A850))="","",INDIRECT("入力シート!N"&amp;(A850))))</f>
        <v/>
      </c>
      <c r="S848" s="217" t="str">
        <f>IF(A849="","",IF(N848="","",SUM(N848,R848)))</f>
        <v/>
      </c>
      <c r="T848" s="196" t="str">
        <f ca="1">IF(A849="","",IF(N848="","",IF(INDIRECT("入力シート!O"&amp;(A850))="通常者",ROUNDDOWN(S848*10/1000,0),0)))</f>
        <v/>
      </c>
      <c r="U848" s="196" t="str">
        <f>IF(A849="","",IF(V848="","",IF(V848&gt;=1,"+",IF(V848=0," ","-"))))</f>
        <v/>
      </c>
      <c r="V848" s="199" t="str">
        <f>IF(A849="","",IF(AND(N850="",N848&gt;=1),T848,IF(N850="","",T848-T850)))</f>
        <v/>
      </c>
      <c r="W848" s="98">
        <v>1</v>
      </c>
      <c r="X848" s="12"/>
      <c r="Y848" s="98">
        <v>5</v>
      </c>
      <c r="Z848" s="8"/>
      <c r="AA848" s="8"/>
      <c r="AB848" s="8"/>
      <c r="AC848" s="98">
        <v>5</v>
      </c>
      <c r="AD848" s="16"/>
      <c r="AE848"/>
    </row>
    <row r="849" spans="1:31" s="1" customFormat="1" ht="12" customHeight="1" x14ac:dyDescent="0.15">
      <c r="A849" s="58" t="str">
        <f>A833</f>
        <v/>
      </c>
      <c r="B849" s="55"/>
      <c r="C849" s="229"/>
      <c r="D849" s="231"/>
      <c r="E849" s="210"/>
      <c r="F849" s="234"/>
      <c r="G849" s="207"/>
      <c r="H849" s="210"/>
      <c r="I849" s="213"/>
      <c r="J849" s="220"/>
      <c r="K849" s="223"/>
      <c r="L849" s="226"/>
      <c r="M849" s="223"/>
      <c r="N849" s="206"/>
      <c r="O849" s="207"/>
      <c r="P849" s="210"/>
      <c r="Q849" s="213"/>
      <c r="R849" s="216"/>
      <c r="S849" s="218"/>
      <c r="T849" s="197"/>
      <c r="U849" s="197"/>
      <c r="V849" s="200"/>
      <c r="W849" s="14">
        <v>2</v>
      </c>
      <c r="X849" s="13"/>
      <c r="Y849" s="13">
        <v>5</v>
      </c>
      <c r="Z849" s="13"/>
      <c r="AA849" s="13"/>
      <c r="AB849" s="13"/>
      <c r="AC849" s="15">
        <v>6</v>
      </c>
      <c r="AD849" s="9"/>
      <c r="AE849"/>
    </row>
    <row r="850" spans="1:31" s="1" customFormat="1" ht="12" customHeight="1" thickBot="1" x14ac:dyDescent="0.2">
      <c r="A850" s="58" t="str">
        <f>IF(A849="","",SUM(A848:A849))</f>
        <v/>
      </c>
      <c r="B850" s="55"/>
      <c r="C850" s="229"/>
      <c r="D850" s="231"/>
      <c r="E850" s="210"/>
      <c r="F850" s="234"/>
      <c r="G850" s="207"/>
      <c r="H850" s="210"/>
      <c r="I850" s="213"/>
      <c r="J850" s="220"/>
      <c r="K850" s="223"/>
      <c r="L850" s="226"/>
      <c r="M850" s="223"/>
      <c r="N850" s="197" t="str">
        <f ca="1">IF(A849="","",IF(INDIRECT("入力シート!P"&amp;(A850))="","",INDIRECT("入力シート!P"&amp;(A850))))</f>
        <v/>
      </c>
      <c r="O850" s="207"/>
      <c r="P850" s="210"/>
      <c r="Q850" s="213"/>
      <c r="R850" s="201" t="str">
        <f ca="1">IF(A849="","",IF(INDIRECT("入力シート!Q"&amp;(A850))="","",INDIRECT("入力シート!Q"&amp;(A850))))</f>
        <v/>
      </c>
      <c r="S850" s="305" t="str">
        <f>IF(A849="","",IF(N850="","",SUM(N850,R850)))</f>
        <v/>
      </c>
      <c r="T850" s="205" t="str">
        <f ca="1">IF(A849="","",IF(N850="","",IF(INDIRECT("入力シート!R"&amp;(A850))="通常者",ROUNDDOWN(S850*10/1000,0),0)))</f>
        <v/>
      </c>
      <c r="U850" s="197"/>
      <c r="V850" s="201"/>
      <c r="W850" s="14">
        <v>3</v>
      </c>
      <c r="X850" s="13"/>
      <c r="Y850" s="13">
        <v>5</v>
      </c>
      <c r="Z850" s="13"/>
      <c r="AA850" s="13"/>
      <c r="AB850" s="13"/>
      <c r="AC850" s="15">
        <v>7</v>
      </c>
      <c r="AD850" s="9"/>
      <c r="AE850"/>
    </row>
    <row r="851" spans="1:31" s="1" customFormat="1" ht="12" customHeight="1" x14ac:dyDescent="0.15">
      <c r="A851" s="58"/>
      <c r="B851" s="55"/>
      <c r="C851" s="229"/>
      <c r="D851" s="232"/>
      <c r="E851" s="211"/>
      <c r="F851" s="235"/>
      <c r="G851" s="208"/>
      <c r="H851" s="211"/>
      <c r="I851" s="214"/>
      <c r="J851" s="221"/>
      <c r="K851" s="224"/>
      <c r="L851" s="227"/>
      <c r="M851" s="224"/>
      <c r="N851" s="198"/>
      <c r="O851" s="208"/>
      <c r="P851" s="211"/>
      <c r="Q851" s="214"/>
      <c r="R851" s="202"/>
      <c r="S851" s="204"/>
      <c r="T851" s="198"/>
      <c r="U851" s="198"/>
      <c r="V851" s="202"/>
      <c r="W851" s="32">
        <v>4</v>
      </c>
      <c r="X851" s="33"/>
      <c r="Y851" s="31">
        <v>5</v>
      </c>
      <c r="Z851" s="105"/>
      <c r="AA851" s="105"/>
      <c r="AB851" s="105"/>
      <c r="AC851" s="31"/>
      <c r="AD851" s="107"/>
      <c r="AE851"/>
    </row>
    <row r="852" spans="1:31" s="1" customFormat="1" ht="12" customHeight="1" thickBot="1" x14ac:dyDescent="0.2">
      <c r="A852" s="58">
        <v>14</v>
      </c>
      <c r="B852" s="55"/>
      <c r="C852" s="228" t="s">
        <v>39</v>
      </c>
      <c r="D852" s="231" t="str">
        <f ca="1">IF(A853="","",IF(INDIRECT("入力シート!H"&amp;(A854))="","",IF(INDIRECT("入力シート!H"&amp;(A854))&lt;43586,4,5)))</f>
        <v/>
      </c>
      <c r="E852" s="209" t="str">
        <f ca="1">IF(A853="","",IF(INDIRECT("入力シート!H"&amp;(A854))="","",INDIRECT("入力シート!H"&amp;(A854))))</f>
        <v/>
      </c>
      <c r="F852" s="233" t="str">
        <f ca="1">IF(A853="","",IF(INDIRECT("入力シート!H"&amp;(A854))="","",INDIRECT("入力シート!H"&amp;(A854))))</f>
        <v/>
      </c>
      <c r="G852" s="207" t="str">
        <f ca="1">IF(A853="","",IF(INDIRECT("入力シート!I"&amp;(A854))="","",IF(INDIRECT("入力シート!I"&amp;(A854))&lt;43586,4,5)))</f>
        <v/>
      </c>
      <c r="H852" s="209" t="str">
        <f ca="1">IF(A853="","",IF(INDIRECT("入力シート!I"&amp;(A854))="","",INDIRECT("入力シート!I"&amp;(A854))))</f>
        <v/>
      </c>
      <c r="I852" s="212" t="str">
        <f ca="1">IF(A853="","",IF(INDIRECT("入力シート!I"&amp;(A854))="","",INDIRECT("入力シート!I"&amp;(A854))))</f>
        <v/>
      </c>
      <c r="J852" s="219" t="str">
        <f ca="1">IF(A853="","",IF(INDIRECT("入力シート!I"&amp;(A854))="","",INDIRECT("入力シート!I"&amp;(A854))))</f>
        <v/>
      </c>
      <c r="K852" s="222" t="str">
        <f t="shared" ref="K852" ca="1" si="147">IF(A853="","",IF(INDIRECT("入力シート!J"&amp;(A854))="","",INDIRECT("入力シート!J"&amp;(A854))))</f>
        <v/>
      </c>
      <c r="L852" s="225" t="str">
        <f ca="1">IF(A853="","",
IFERROR(IF(INDIRECT("入力シート!K"&amp;(A854))="","",
IF(INDIRECT("入力シート!K"&amp;(A854))&gt;159,"G",
IF(INDIRECT("入力シート!K"&amp;(A854))&gt;149,"F",
IF(INDIRECT("入力シート!K"&amp;(A854))&gt;139,"E",
IF(INDIRECT("入力シート!K"&amp;(A854))&gt;129,"D",
IF(INDIRECT("入力シート!K"&amp;(A854))&gt;119,"C",
IF(INDIRECT("入力シート!K"&amp;(A854))&gt;109,"B",
IF(INDIRECT("入力シート!K"&amp;(A854))&gt;99,"A",
"")))))))),""))</f>
        <v/>
      </c>
      <c r="M852" s="222" t="str">
        <f ca="1">IF(A853="","",
IFERROR(IF(INDIRECT("入力シート!K"&amp;(A854))="","",
IF(INDIRECT("入力シート!K"&amp;(A854))&gt;99,MOD(INDIRECT("入力シート!K"&amp;(A854)),10),INDIRECT("入力シート!K"&amp;(A854)))),""))</f>
        <v/>
      </c>
      <c r="N852" s="196" t="str">
        <f ca="1">IF(A853="","",IF(INDIRECT("入力シート!L"&amp;(A854))="","",INDIRECT("入力シート!L"&amp;(A854))))</f>
        <v/>
      </c>
      <c r="O852" s="207" t="str">
        <f ca="1">IF(A853="","",IF(INDIRECT("入力シート!M"&amp;(A854))="","",IF(INDIRECT("入力シート!M"&amp;(A854))&lt;43586,4,5)))</f>
        <v/>
      </c>
      <c r="P852" s="209" t="str">
        <f ca="1">IF(A853="","",IF(INDIRECT("入力シート!M"&amp;(A854))="","",INDIRECT("入力シート!M"&amp;(A854))))</f>
        <v/>
      </c>
      <c r="Q852" s="212" t="str">
        <f ca="1">IF(A853="","",IF(INDIRECT("入力シート!M"&amp;(A854))="","",INDIRECT("入力シート!M"&amp;(A854))))</f>
        <v/>
      </c>
      <c r="R852" s="215" t="str">
        <f ca="1">IF(A853="","",IF(INDIRECT("入力シート!N"&amp;(A854))="","",INDIRECT("入力シート!N"&amp;(A854))))</f>
        <v/>
      </c>
      <c r="S852" s="217" t="str">
        <f>IF(A853="","",IF(N852="","",SUM(N852,R852)))</f>
        <v/>
      </c>
      <c r="T852" s="196" t="str">
        <f ca="1">IF(A853="","",IF(N852="","",IF(INDIRECT("入力シート!O"&amp;(A854))="通常者",ROUNDDOWN(S852*10/1000,0),0)))</f>
        <v/>
      </c>
      <c r="U852" s="196" t="str">
        <f>IF(A853="","",IF(V852="","",IF(V852&gt;=1,"+",IF(V852=0," ","-"))))</f>
        <v/>
      </c>
      <c r="V852" s="199" t="str">
        <f>IF(A853="","",IF(AND(N854="",N852&gt;=1),T852,IF(N854="","",T852-T854)))</f>
        <v/>
      </c>
      <c r="W852" s="98">
        <v>1</v>
      </c>
      <c r="X852" s="12"/>
      <c r="Y852" s="98">
        <v>5</v>
      </c>
      <c r="Z852" s="8"/>
      <c r="AA852" s="8"/>
      <c r="AB852" s="8"/>
      <c r="AC852" s="98">
        <v>5</v>
      </c>
      <c r="AD852" s="16"/>
      <c r="AE852"/>
    </row>
    <row r="853" spans="1:31" s="1" customFormat="1" ht="12" customHeight="1" x14ac:dyDescent="0.15">
      <c r="A853" s="58" t="str">
        <f>A833</f>
        <v/>
      </c>
      <c r="B853" s="55"/>
      <c r="C853" s="229"/>
      <c r="D853" s="231"/>
      <c r="E853" s="210"/>
      <c r="F853" s="234"/>
      <c r="G853" s="207"/>
      <c r="H853" s="210"/>
      <c r="I853" s="213"/>
      <c r="J853" s="220"/>
      <c r="K853" s="223"/>
      <c r="L853" s="226"/>
      <c r="M853" s="223"/>
      <c r="N853" s="206"/>
      <c r="O853" s="207"/>
      <c r="P853" s="210"/>
      <c r="Q853" s="213"/>
      <c r="R853" s="216"/>
      <c r="S853" s="218"/>
      <c r="T853" s="197"/>
      <c r="U853" s="197"/>
      <c r="V853" s="200"/>
      <c r="W853" s="14">
        <v>2</v>
      </c>
      <c r="X853" s="13"/>
      <c r="Y853" s="13">
        <v>5</v>
      </c>
      <c r="Z853" s="13"/>
      <c r="AA853" s="13"/>
      <c r="AB853" s="13"/>
      <c r="AC853" s="15">
        <v>6</v>
      </c>
      <c r="AD853" s="9"/>
      <c r="AE853"/>
    </row>
    <row r="854" spans="1:31" s="1" customFormat="1" ht="12" customHeight="1" thickBot="1" x14ac:dyDescent="0.2">
      <c r="A854" s="58" t="str">
        <f>IF(A853="","",SUM(A852:A853))</f>
        <v/>
      </c>
      <c r="B854" s="55"/>
      <c r="C854" s="229"/>
      <c r="D854" s="231"/>
      <c r="E854" s="210"/>
      <c r="F854" s="234"/>
      <c r="G854" s="207"/>
      <c r="H854" s="210"/>
      <c r="I854" s="213"/>
      <c r="J854" s="220"/>
      <c r="K854" s="223"/>
      <c r="L854" s="226"/>
      <c r="M854" s="223"/>
      <c r="N854" s="197" t="str">
        <f ca="1">IF(A853="","",IF(INDIRECT("入力シート!P"&amp;(A854))="","",INDIRECT("入力シート!P"&amp;(A854))))</f>
        <v/>
      </c>
      <c r="O854" s="207"/>
      <c r="P854" s="210"/>
      <c r="Q854" s="213"/>
      <c r="R854" s="201" t="str">
        <f ca="1">IF(A853="","",IF(INDIRECT("入力シート!Q"&amp;(A854))="","",INDIRECT("入力シート!Q"&amp;(A854))))</f>
        <v/>
      </c>
      <c r="S854" s="305" t="str">
        <f>IF(A853="","",IF(N854="","",SUM(N854,R854)))</f>
        <v/>
      </c>
      <c r="T854" s="205" t="str">
        <f ca="1">IF(A853="","",IF(N854="","",IF(INDIRECT("入力シート!R"&amp;(A854))="通常者",ROUNDDOWN(S854*10/1000,0),0)))</f>
        <v/>
      </c>
      <c r="U854" s="197"/>
      <c r="V854" s="201"/>
      <c r="W854" s="14">
        <v>3</v>
      </c>
      <c r="X854" s="13"/>
      <c r="Y854" s="13">
        <v>5</v>
      </c>
      <c r="Z854" s="13"/>
      <c r="AA854" s="13"/>
      <c r="AB854" s="13"/>
      <c r="AC854" s="15">
        <v>7</v>
      </c>
      <c r="AD854" s="9"/>
      <c r="AE854"/>
    </row>
    <row r="855" spans="1:31" s="1" customFormat="1" ht="12" customHeight="1" x14ac:dyDescent="0.15">
      <c r="A855" s="58"/>
      <c r="B855" s="55"/>
      <c r="C855" s="230"/>
      <c r="D855" s="232"/>
      <c r="E855" s="211"/>
      <c r="F855" s="235"/>
      <c r="G855" s="208"/>
      <c r="H855" s="211"/>
      <c r="I855" s="214"/>
      <c r="J855" s="221"/>
      <c r="K855" s="224"/>
      <c r="L855" s="227"/>
      <c r="M855" s="224"/>
      <c r="N855" s="198"/>
      <c r="O855" s="208"/>
      <c r="P855" s="211"/>
      <c r="Q855" s="214"/>
      <c r="R855" s="202"/>
      <c r="S855" s="204"/>
      <c r="T855" s="198"/>
      <c r="U855" s="198"/>
      <c r="V855" s="202"/>
      <c r="W855" s="7">
        <v>4</v>
      </c>
      <c r="X855" s="10"/>
      <c r="Y855" s="6">
        <v>5</v>
      </c>
      <c r="Z855" s="106"/>
      <c r="AA855" s="106"/>
      <c r="AB855" s="106"/>
      <c r="AC855" s="6"/>
      <c r="AD855" s="108"/>
      <c r="AE855"/>
    </row>
    <row r="856" spans="1:31" s="1" customFormat="1" ht="12" customHeight="1" thickBot="1" x14ac:dyDescent="0.2">
      <c r="A856" s="58">
        <v>15</v>
      </c>
      <c r="B856" s="55"/>
      <c r="C856" s="228" t="s">
        <v>46</v>
      </c>
      <c r="D856" s="231" t="str">
        <f ca="1">IF(A857="","",IF(INDIRECT("入力シート!H"&amp;(A858))="","",IF(INDIRECT("入力シート!H"&amp;(A858))&lt;43586,4,5)))</f>
        <v/>
      </c>
      <c r="E856" s="209" t="str">
        <f ca="1">IF(A857="","",IF(INDIRECT("入力シート!H"&amp;(A858))="","",INDIRECT("入力シート!H"&amp;(A858))))</f>
        <v/>
      </c>
      <c r="F856" s="233" t="str">
        <f ca="1">IF(A857="","",IF(INDIRECT("入力シート!H"&amp;(A858))="","",INDIRECT("入力シート!H"&amp;(A858))))</f>
        <v/>
      </c>
      <c r="G856" s="207" t="str">
        <f ca="1">IF(A857="","",IF(INDIRECT("入力シート!I"&amp;(A858))="","",IF(INDIRECT("入力シート!I"&amp;(A858))&lt;43586,4,5)))</f>
        <v/>
      </c>
      <c r="H856" s="209" t="str">
        <f ca="1">IF(A857="","",IF(INDIRECT("入力シート!I"&amp;(A858))="","",INDIRECT("入力シート!I"&amp;(A858))))</f>
        <v/>
      </c>
      <c r="I856" s="212" t="str">
        <f ca="1">IF(A857="","",IF(INDIRECT("入力シート!I"&amp;(A858))="","",INDIRECT("入力シート!I"&amp;(A858))))</f>
        <v/>
      </c>
      <c r="J856" s="219" t="str">
        <f ca="1">IF(A857="","",IF(INDIRECT("入力シート!I"&amp;(A858))="","",INDIRECT("入力シート!I"&amp;(A858))))</f>
        <v/>
      </c>
      <c r="K856" s="222" t="str">
        <f t="shared" ref="K856" ca="1" si="148">IF(A857="","",IF(INDIRECT("入力シート!J"&amp;(A858))="","",INDIRECT("入力シート!J"&amp;(A858))))</f>
        <v/>
      </c>
      <c r="L856" s="225" t="str">
        <f ca="1">IF(A857="","",
IFERROR(IF(INDIRECT("入力シート!K"&amp;(A858))="","",
IF(INDIRECT("入力シート!K"&amp;(A858))&gt;159,"G",
IF(INDIRECT("入力シート!K"&amp;(A858))&gt;149,"F",
IF(INDIRECT("入力シート!K"&amp;(A858))&gt;139,"E",
IF(INDIRECT("入力シート!K"&amp;(A858))&gt;129,"D",
IF(INDIRECT("入力シート!K"&amp;(A858))&gt;119,"C",
IF(INDIRECT("入力シート!K"&amp;(A858))&gt;109,"B",
IF(INDIRECT("入力シート!K"&amp;(A858))&gt;99,"A",
"")))))))),""))</f>
        <v/>
      </c>
      <c r="M856" s="222" t="str">
        <f ca="1">IF(A857="","",
IFERROR(IF(INDIRECT("入力シート!K"&amp;(A858))="","",
IF(INDIRECT("入力シート!K"&amp;(A858))&gt;99,MOD(INDIRECT("入力シート!K"&amp;(A858)),10),INDIRECT("入力シート!K"&amp;(A858)))),""))</f>
        <v/>
      </c>
      <c r="N856" s="196" t="str">
        <f ca="1">IF(A857="","",IF(INDIRECT("入力シート!L"&amp;(A858))="","",INDIRECT("入力シート!L"&amp;(A858))))</f>
        <v/>
      </c>
      <c r="O856" s="207" t="str">
        <f ca="1">IF(A857="","",IF(INDIRECT("入力シート!M"&amp;(A858))="","",IF(INDIRECT("入力シート!M"&amp;(A858))&lt;43586,4,5)))</f>
        <v/>
      </c>
      <c r="P856" s="209" t="str">
        <f ca="1">IF(A857="","",IF(INDIRECT("入力シート!M"&amp;(A858))="","",INDIRECT("入力シート!M"&amp;(A858))))</f>
        <v/>
      </c>
      <c r="Q856" s="212" t="str">
        <f ca="1">IF(A857="","",IF(INDIRECT("入力シート!M"&amp;(A858))="","",INDIRECT("入力シート!M"&amp;(A858))))</f>
        <v/>
      </c>
      <c r="R856" s="215" t="str">
        <f ca="1">IF(A857="","",IF(INDIRECT("入力シート!N"&amp;(A858))="","",INDIRECT("入力シート!N"&amp;(A858))))</f>
        <v/>
      </c>
      <c r="S856" s="217" t="str">
        <f>IF(A857="","",IF(N856="","",SUM(N856,R856)))</f>
        <v/>
      </c>
      <c r="T856" s="196" t="str">
        <f ca="1">IF(A857="","",IF(N856="","",IF(INDIRECT("入力シート!O"&amp;(A858))="通常者",ROUNDDOWN(S856*10/1000,0),0)))</f>
        <v/>
      </c>
      <c r="U856" s="196" t="str">
        <f>IF(A857="","",IF(V856="","",IF(V856&gt;=1,"+",IF(V856=0," ","-"))))</f>
        <v/>
      </c>
      <c r="V856" s="199" t="str">
        <f>IF(A857="","",IF(AND(N858="",N856&gt;=1),T856,IF(N858="","",T856-T858)))</f>
        <v/>
      </c>
      <c r="W856" s="3">
        <v>1</v>
      </c>
      <c r="X856" s="12"/>
      <c r="Y856" s="3">
        <v>5</v>
      </c>
      <c r="Z856" s="8"/>
      <c r="AA856" s="8"/>
      <c r="AB856" s="8"/>
      <c r="AC856" s="3">
        <v>5</v>
      </c>
      <c r="AD856" s="107"/>
      <c r="AE856"/>
    </row>
    <row r="857" spans="1:31" s="1" customFormat="1" ht="12" customHeight="1" x14ac:dyDescent="0.15">
      <c r="A857" s="58" t="str">
        <f>A833</f>
        <v/>
      </c>
      <c r="B857" s="55"/>
      <c r="C857" s="229"/>
      <c r="D857" s="231"/>
      <c r="E857" s="210"/>
      <c r="F857" s="234"/>
      <c r="G857" s="207"/>
      <c r="H857" s="210"/>
      <c r="I857" s="213"/>
      <c r="J857" s="220"/>
      <c r="K857" s="223"/>
      <c r="L857" s="226"/>
      <c r="M857" s="223"/>
      <c r="N857" s="206"/>
      <c r="O857" s="207"/>
      <c r="P857" s="210"/>
      <c r="Q857" s="213"/>
      <c r="R857" s="216"/>
      <c r="S857" s="218"/>
      <c r="T857" s="197"/>
      <c r="U857" s="197"/>
      <c r="V857" s="200"/>
      <c r="W857" s="14">
        <v>2</v>
      </c>
      <c r="X857" s="13"/>
      <c r="Y857" s="13">
        <v>5</v>
      </c>
      <c r="Z857" s="13"/>
      <c r="AA857" s="13"/>
      <c r="AB857" s="13"/>
      <c r="AC857" s="15">
        <v>6</v>
      </c>
      <c r="AD857" s="9"/>
      <c r="AE857"/>
    </row>
    <row r="858" spans="1:31" s="1" customFormat="1" ht="12" customHeight="1" thickBot="1" x14ac:dyDescent="0.2">
      <c r="A858" s="58" t="str">
        <f>IF(A857="","",SUM(A856:A857))</f>
        <v/>
      </c>
      <c r="B858" s="55"/>
      <c r="C858" s="229"/>
      <c r="D858" s="231"/>
      <c r="E858" s="210"/>
      <c r="F858" s="234"/>
      <c r="G858" s="207"/>
      <c r="H858" s="210"/>
      <c r="I858" s="213"/>
      <c r="J858" s="220"/>
      <c r="K858" s="223"/>
      <c r="L858" s="226"/>
      <c r="M858" s="223"/>
      <c r="N858" s="197" t="str">
        <f ca="1">IF(A857="","",IF(INDIRECT("入力シート!P"&amp;(A858))="","",INDIRECT("入力シート!P"&amp;(A858))))</f>
        <v/>
      </c>
      <c r="O858" s="207"/>
      <c r="P858" s="210"/>
      <c r="Q858" s="213"/>
      <c r="R858" s="201" t="str">
        <f ca="1">IF(A857="","",IF(INDIRECT("入力シート!Q"&amp;(A858))="","",INDIRECT("入力シート!Q"&amp;(A858))))</f>
        <v/>
      </c>
      <c r="S858" s="305" t="str">
        <f>IF(A857="","",IF(N858="","",SUM(N858,R858)))</f>
        <v/>
      </c>
      <c r="T858" s="205" t="str">
        <f ca="1">IF(A857="","",IF(N858="","",IF(INDIRECT("入力シート!R"&amp;(A858))="通常者",ROUNDDOWN(S858*10/1000,0),0)))</f>
        <v/>
      </c>
      <c r="U858" s="197"/>
      <c r="V858" s="201"/>
      <c r="W858" s="14">
        <v>3</v>
      </c>
      <c r="X858" s="13"/>
      <c r="Y858" s="13">
        <v>5</v>
      </c>
      <c r="Z858" s="13"/>
      <c r="AA858" s="13"/>
      <c r="AB858" s="13"/>
      <c r="AC858" s="15">
        <v>7</v>
      </c>
      <c r="AD858" s="9"/>
      <c r="AE858"/>
    </row>
    <row r="859" spans="1:31" s="1" customFormat="1" ht="12" customHeight="1" x14ac:dyDescent="0.15">
      <c r="A859" s="58"/>
      <c r="B859" s="55"/>
      <c r="C859" s="230"/>
      <c r="D859" s="232"/>
      <c r="E859" s="211"/>
      <c r="F859" s="235"/>
      <c r="G859" s="208"/>
      <c r="H859" s="211"/>
      <c r="I859" s="214"/>
      <c r="J859" s="221"/>
      <c r="K859" s="224"/>
      <c r="L859" s="227"/>
      <c r="M859" s="224"/>
      <c r="N859" s="198"/>
      <c r="O859" s="208"/>
      <c r="P859" s="211"/>
      <c r="Q859" s="214"/>
      <c r="R859" s="202"/>
      <c r="S859" s="204"/>
      <c r="T859" s="198"/>
      <c r="U859" s="198"/>
      <c r="V859" s="202"/>
      <c r="W859" s="7">
        <v>4</v>
      </c>
      <c r="X859" s="10"/>
      <c r="Y859" s="6">
        <v>5</v>
      </c>
      <c r="Z859" s="106"/>
      <c r="AA859" s="106"/>
      <c r="AB859" s="106"/>
      <c r="AC859" s="6"/>
      <c r="AD859" s="108"/>
      <c r="AE859"/>
    </row>
    <row r="860" spans="1:31" s="1" customFormat="1" ht="12" customHeight="1" thickBot="1" x14ac:dyDescent="0.2">
      <c r="A860" s="58">
        <v>16</v>
      </c>
      <c r="B860" s="55"/>
      <c r="C860" s="228" t="s">
        <v>40</v>
      </c>
      <c r="D860" s="231" t="str">
        <f ca="1">IF(A861="","",IF(INDIRECT("入力シート!H"&amp;(A862))="","",IF(INDIRECT("入力シート!H"&amp;(A862))&lt;43586,4,5)))</f>
        <v/>
      </c>
      <c r="E860" s="209" t="str">
        <f ca="1">IF(A861="","",IF(INDIRECT("入力シート!H"&amp;(A862))="","",INDIRECT("入力シート!H"&amp;(A862))))</f>
        <v/>
      </c>
      <c r="F860" s="233" t="str">
        <f ca="1">IF(A861="","",IF(INDIRECT("入力シート!H"&amp;(A862))="","",INDIRECT("入力シート!H"&amp;(A862))))</f>
        <v/>
      </c>
      <c r="G860" s="207" t="str">
        <f ca="1">IF(A861="","",IF(INDIRECT("入力シート!I"&amp;(A862))="","",IF(INDIRECT("入力シート!I"&amp;(A862))&lt;43586,4,5)))</f>
        <v/>
      </c>
      <c r="H860" s="209" t="str">
        <f ca="1">IF(A861="","",IF(INDIRECT("入力シート!I"&amp;(A862))="","",INDIRECT("入力シート!I"&amp;(A862))))</f>
        <v/>
      </c>
      <c r="I860" s="212" t="str">
        <f ca="1">IF(A861="","",IF(INDIRECT("入力シート!I"&amp;(A862))="","",INDIRECT("入力シート!I"&amp;(A862))))</f>
        <v/>
      </c>
      <c r="J860" s="219" t="str">
        <f ca="1">IF(A861="","",IF(INDIRECT("入力シート!I"&amp;(A862))="","",INDIRECT("入力シート!I"&amp;(A862))))</f>
        <v/>
      </c>
      <c r="K860" s="222" t="str">
        <f t="shared" ref="K860" ca="1" si="149">IF(A861="","",IF(INDIRECT("入力シート!J"&amp;(A862))="","",INDIRECT("入力シート!J"&amp;(A862))))</f>
        <v/>
      </c>
      <c r="L860" s="225" t="str">
        <f ca="1">IF(A861="","",
IFERROR(IF(INDIRECT("入力シート!K"&amp;(A862))="","",
IF(INDIRECT("入力シート!K"&amp;(A862))&gt;159,"G",
IF(INDIRECT("入力シート!K"&amp;(A862))&gt;149,"F",
IF(INDIRECT("入力シート!K"&amp;(A862))&gt;139,"E",
IF(INDIRECT("入力シート!K"&amp;(A862))&gt;129,"D",
IF(INDIRECT("入力シート!K"&amp;(A862))&gt;119,"C",
IF(INDIRECT("入力シート!K"&amp;(A862))&gt;109,"B",
IF(INDIRECT("入力シート!K"&amp;(A862))&gt;99,"A",
"")))))))),""))</f>
        <v/>
      </c>
      <c r="M860" s="222" t="str">
        <f ca="1">IF(A861="","",
IFERROR(IF(INDIRECT("入力シート!K"&amp;(A862))="","",
IF(INDIRECT("入力シート!K"&amp;(A862))&gt;99,MOD(INDIRECT("入力シート!K"&amp;(A862)),10),INDIRECT("入力シート!K"&amp;(A862)))),""))</f>
        <v/>
      </c>
      <c r="N860" s="196" t="str">
        <f ca="1">IF(A861="","",IF(INDIRECT("入力シート!L"&amp;(A862))="","",INDIRECT("入力シート!L"&amp;(A862))))</f>
        <v/>
      </c>
      <c r="O860" s="207" t="str">
        <f ca="1">IF(A861="","",IF(INDIRECT("入力シート!M"&amp;(A862))="","",IF(INDIRECT("入力シート!M"&amp;(A862))&lt;43586,4,5)))</f>
        <v/>
      </c>
      <c r="P860" s="209" t="str">
        <f ca="1">IF(A861="","",IF(INDIRECT("入力シート!M"&amp;(A862))="","",INDIRECT("入力シート!M"&amp;(A862))))</f>
        <v/>
      </c>
      <c r="Q860" s="212" t="str">
        <f ca="1">IF(A861="","",IF(INDIRECT("入力シート!M"&amp;(A862))="","",INDIRECT("入力シート!M"&amp;(A862))))</f>
        <v/>
      </c>
      <c r="R860" s="215" t="str">
        <f ca="1">IF(A861="","",IF(INDIRECT("入力シート!N"&amp;(A862))="","",INDIRECT("入力シート!N"&amp;(A862))))</f>
        <v/>
      </c>
      <c r="S860" s="217" t="str">
        <f>IF(A861="","",IF(N860="","",SUM(N860,R860)))</f>
        <v/>
      </c>
      <c r="T860" s="196" t="str">
        <f ca="1">IF(A861="","",IF(N860="","",IF(INDIRECT("入力シート!O"&amp;(A862))="通常者",ROUNDDOWN(S860*10/1000,0),0)))</f>
        <v/>
      </c>
      <c r="U860" s="196" t="str">
        <f>IF(A861="","",IF(V860="","",IF(V860&gt;=1,"+",IF(V860=0," ","-"))))</f>
        <v/>
      </c>
      <c r="V860" s="199" t="str">
        <f>IF(A861="","",IF(AND(N862="",N860&gt;=1),T860,IF(N862="","",T860-T862)))</f>
        <v/>
      </c>
      <c r="W860" s="3">
        <v>1</v>
      </c>
      <c r="X860" s="12"/>
      <c r="Y860" s="3">
        <v>5</v>
      </c>
      <c r="Z860" s="8"/>
      <c r="AA860" s="8"/>
      <c r="AB860" s="8"/>
      <c r="AC860" s="3">
        <v>5</v>
      </c>
      <c r="AD860" s="107"/>
      <c r="AE860"/>
    </row>
    <row r="861" spans="1:31" s="1" customFormat="1" ht="12" customHeight="1" x14ac:dyDescent="0.15">
      <c r="A861" s="58" t="str">
        <f>A833</f>
        <v/>
      </c>
      <c r="B861" s="55"/>
      <c r="C861" s="229"/>
      <c r="D861" s="231"/>
      <c r="E861" s="210"/>
      <c r="F861" s="234"/>
      <c r="G861" s="207"/>
      <c r="H861" s="210"/>
      <c r="I861" s="213"/>
      <c r="J861" s="220"/>
      <c r="K861" s="223"/>
      <c r="L861" s="226"/>
      <c r="M861" s="223"/>
      <c r="N861" s="206"/>
      <c r="O861" s="207"/>
      <c r="P861" s="210"/>
      <c r="Q861" s="213"/>
      <c r="R861" s="216"/>
      <c r="S861" s="218"/>
      <c r="T861" s="197"/>
      <c r="U861" s="197"/>
      <c r="V861" s="200"/>
      <c r="W861" s="14">
        <v>2</v>
      </c>
      <c r="X861" s="13"/>
      <c r="Y861" s="13">
        <v>5</v>
      </c>
      <c r="Z861" s="13"/>
      <c r="AA861" s="13"/>
      <c r="AB861" s="13"/>
      <c r="AC861" s="15">
        <v>6</v>
      </c>
      <c r="AD861" s="9"/>
      <c r="AE861"/>
    </row>
    <row r="862" spans="1:31" s="1" customFormat="1" ht="12" customHeight="1" thickBot="1" x14ac:dyDescent="0.2">
      <c r="A862" s="58" t="str">
        <f>IF(A861="","",SUM(A860:A861))</f>
        <v/>
      </c>
      <c r="B862" s="55"/>
      <c r="C862" s="229"/>
      <c r="D862" s="231"/>
      <c r="E862" s="210"/>
      <c r="F862" s="234"/>
      <c r="G862" s="207"/>
      <c r="H862" s="210"/>
      <c r="I862" s="213"/>
      <c r="J862" s="220"/>
      <c r="K862" s="223"/>
      <c r="L862" s="226"/>
      <c r="M862" s="223"/>
      <c r="N862" s="197" t="str">
        <f ca="1">IF(A861="","",IF(INDIRECT("入力シート!P"&amp;(A862))="","",INDIRECT("入力シート!P"&amp;(A862))))</f>
        <v/>
      </c>
      <c r="O862" s="207"/>
      <c r="P862" s="210"/>
      <c r="Q862" s="213"/>
      <c r="R862" s="201" t="str">
        <f ca="1">IF(A861="","",IF(INDIRECT("入力シート!Q"&amp;(A862))="","",INDIRECT("入力シート!Q"&amp;(A862))))</f>
        <v/>
      </c>
      <c r="S862" s="305" t="str">
        <f>IF(A861="","",IF(N862="","",SUM(N862,R862)))</f>
        <v/>
      </c>
      <c r="T862" s="205" t="str">
        <f ca="1">IF(A861="","",IF(N862="","",IF(INDIRECT("入力シート!R"&amp;(A862))="通常者",ROUNDDOWN(S862*10/1000,0),0)))</f>
        <v/>
      </c>
      <c r="U862" s="197"/>
      <c r="V862" s="201"/>
      <c r="W862" s="14">
        <v>3</v>
      </c>
      <c r="X862" s="13"/>
      <c r="Y862" s="13">
        <v>5</v>
      </c>
      <c r="Z862" s="13"/>
      <c r="AA862" s="13"/>
      <c r="AB862" s="13"/>
      <c r="AC862" s="15">
        <v>7</v>
      </c>
      <c r="AD862" s="9"/>
      <c r="AE862"/>
    </row>
    <row r="863" spans="1:31" s="1" customFormat="1" ht="12" customHeight="1" x14ac:dyDescent="0.15">
      <c r="A863" s="58"/>
      <c r="B863" s="55"/>
      <c r="C863" s="230"/>
      <c r="D863" s="232"/>
      <c r="E863" s="211"/>
      <c r="F863" s="235"/>
      <c r="G863" s="208"/>
      <c r="H863" s="211"/>
      <c r="I863" s="214"/>
      <c r="J863" s="221"/>
      <c r="K863" s="224"/>
      <c r="L863" s="227"/>
      <c r="M863" s="224"/>
      <c r="N863" s="198"/>
      <c r="O863" s="208"/>
      <c r="P863" s="211"/>
      <c r="Q863" s="214"/>
      <c r="R863" s="202"/>
      <c r="S863" s="204"/>
      <c r="T863" s="198"/>
      <c r="U863" s="198"/>
      <c r="V863" s="202"/>
      <c r="W863" s="7">
        <v>4</v>
      </c>
      <c r="X863" s="10"/>
      <c r="Y863" s="6">
        <v>5</v>
      </c>
      <c r="Z863" s="106"/>
      <c r="AA863" s="106"/>
      <c r="AB863" s="106"/>
      <c r="AC863" s="6"/>
      <c r="AD863" s="108"/>
      <c r="AE863"/>
    </row>
    <row r="864" spans="1:31" s="1" customFormat="1" ht="12" customHeight="1" thickBot="1" x14ac:dyDescent="0.2">
      <c r="A864" s="58">
        <v>17</v>
      </c>
      <c r="B864" s="55"/>
      <c r="C864" s="228" t="s">
        <v>41</v>
      </c>
      <c r="D864" s="231" t="str">
        <f ca="1">IF(A865="","",IF(INDIRECT("入力シート!H"&amp;(A866))="","",IF(INDIRECT("入力シート!H"&amp;(A866))&lt;43586,4,5)))</f>
        <v/>
      </c>
      <c r="E864" s="209" t="str">
        <f ca="1">IF(A865="","",IF(INDIRECT("入力シート!H"&amp;(A866))="","",INDIRECT("入力シート!H"&amp;(A866))))</f>
        <v/>
      </c>
      <c r="F864" s="233" t="str">
        <f ca="1">IF(A865="","",IF(INDIRECT("入力シート!H"&amp;(A866))="","",INDIRECT("入力シート!H"&amp;(A866))))</f>
        <v/>
      </c>
      <c r="G864" s="207" t="str">
        <f ca="1">IF(A865="","",IF(INDIRECT("入力シート!I"&amp;(A866))="","",IF(INDIRECT("入力シート!I"&amp;(A866))&lt;43586,4,5)))</f>
        <v/>
      </c>
      <c r="H864" s="209" t="str">
        <f ca="1">IF(A865="","",IF(INDIRECT("入力シート!I"&amp;(A866))="","",INDIRECT("入力シート!I"&amp;(A866))))</f>
        <v/>
      </c>
      <c r="I864" s="212" t="str">
        <f ca="1">IF(A865="","",IF(INDIRECT("入力シート!I"&amp;(A866))="","",INDIRECT("入力シート!I"&amp;(A866))))</f>
        <v/>
      </c>
      <c r="J864" s="219" t="str">
        <f ca="1">IF(A865="","",IF(INDIRECT("入力シート!I"&amp;(A866))="","",INDIRECT("入力シート!I"&amp;(A866))))</f>
        <v/>
      </c>
      <c r="K864" s="222" t="str">
        <f t="shared" ref="K864" ca="1" si="150">IF(A865="","",IF(INDIRECT("入力シート!J"&amp;(A866))="","",INDIRECT("入力シート!J"&amp;(A866))))</f>
        <v/>
      </c>
      <c r="L864" s="225" t="str">
        <f ca="1">IF(A865="","",
IFERROR(IF(INDIRECT("入力シート!K"&amp;(A866))="","",
IF(INDIRECT("入力シート!K"&amp;(A866))&gt;159,"G",
IF(INDIRECT("入力シート!K"&amp;(A866))&gt;149,"F",
IF(INDIRECT("入力シート!K"&amp;(A866))&gt;139,"E",
IF(INDIRECT("入力シート!K"&amp;(A866))&gt;129,"D",
IF(INDIRECT("入力シート!K"&amp;(A866))&gt;119,"C",
IF(INDIRECT("入力シート!K"&amp;(A866))&gt;109,"B",
IF(INDIRECT("入力シート!K"&amp;(A866))&gt;99,"A",
"")))))))),""))</f>
        <v/>
      </c>
      <c r="M864" s="222" t="str">
        <f ca="1">IF(A865="","",
IFERROR(IF(INDIRECT("入力シート!K"&amp;(A866))="","",
IF(INDIRECT("入力シート!K"&amp;(A866))&gt;99,MOD(INDIRECT("入力シート!K"&amp;(A866)),10),INDIRECT("入力シート!K"&amp;(A866)))),""))</f>
        <v/>
      </c>
      <c r="N864" s="196" t="str">
        <f ca="1">IF(A865="","",IF(INDIRECT("入力シート!L"&amp;(A866))="","",INDIRECT("入力シート!L"&amp;(A866))))</f>
        <v/>
      </c>
      <c r="O864" s="207" t="str">
        <f ca="1">IF(A865="","",IF(INDIRECT("入力シート!M"&amp;(A866))="","",IF(INDIRECT("入力シート!M"&amp;(A866))&lt;43586,4,5)))</f>
        <v/>
      </c>
      <c r="P864" s="209" t="str">
        <f ca="1">IF(A865="","",IF(INDIRECT("入力シート!M"&amp;(A866))="","",INDIRECT("入力シート!M"&amp;(A866))))</f>
        <v/>
      </c>
      <c r="Q864" s="212" t="str">
        <f ca="1">IF(A865="","",IF(INDIRECT("入力シート!M"&amp;(A866))="","",INDIRECT("入力シート!M"&amp;(A866))))</f>
        <v/>
      </c>
      <c r="R864" s="215" t="str">
        <f ca="1">IF(A865="","",IF(INDIRECT("入力シート!N"&amp;(A866))="","",INDIRECT("入力シート!N"&amp;(A866))))</f>
        <v/>
      </c>
      <c r="S864" s="217" t="str">
        <f>IF(A865="","",IF(N864="","",SUM(N864,R864)))</f>
        <v/>
      </c>
      <c r="T864" s="196" t="str">
        <f ca="1">IF(A865="","",IF(N864="","",IF(INDIRECT("入力シート!O"&amp;(A866))="通常者",ROUNDDOWN(S864*10/1000,0),0)))</f>
        <v/>
      </c>
      <c r="U864" s="196" t="str">
        <f>IF(A865="","",IF(V864="","",IF(V864&gt;=1,"+",IF(V864=0," ","-"))))</f>
        <v/>
      </c>
      <c r="V864" s="199" t="str">
        <f>IF(A865="","",IF(AND(N866="",N864&gt;=1),T864,IF(N866="","",T864-T866)))</f>
        <v/>
      </c>
      <c r="W864" s="3">
        <v>1</v>
      </c>
      <c r="X864" s="12"/>
      <c r="Y864" s="3">
        <v>5</v>
      </c>
      <c r="Z864" s="8"/>
      <c r="AA864" s="8"/>
      <c r="AB864" s="8"/>
      <c r="AC864" s="3">
        <v>5</v>
      </c>
      <c r="AD864" s="107"/>
      <c r="AE864"/>
    </row>
    <row r="865" spans="1:31" s="1" customFormat="1" ht="12" customHeight="1" x14ac:dyDescent="0.15">
      <c r="A865" s="58" t="str">
        <f>A833</f>
        <v/>
      </c>
      <c r="B865" s="55"/>
      <c r="C865" s="229"/>
      <c r="D865" s="231"/>
      <c r="E865" s="210"/>
      <c r="F865" s="234"/>
      <c r="G865" s="207"/>
      <c r="H865" s="210"/>
      <c r="I865" s="213"/>
      <c r="J865" s="220"/>
      <c r="K865" s="223"/>
      <c r="L865" s="226"/>
      <c r="M865" s="223"/>
      <c r="N865" s="206"/>
      <c r="O865" s="207"/>
      <c r="P865" s="210"/>
      <c r="Q865" s="213"/>
      <c r="R865" s="216"/>
      <c r="S865" s="218"/>
      <c r="T865" s="197"/>
      <c r="U865" s="197"/>
      <c r="V865" s="200"/>
      <c r="W865" s="14">
        <v>2</v>
      </c>
      <c r="X865" s="13"/>
      <c r="Y865" s="13">
        <v>5</v>
      </c>
      <c r="Z865" s="13"/>
      <c r="AA865" s="13"/>
      <c r="AB865" s="13"/>
      <c r="AC865" s="15">
        <v>6</v>
      </c>
      <c r="AD865" s="9"/>
      <c r="AE865"/>
    </row>
    <row r="866" spans="1:31" s="1" customFormat="1" ht="12" customHeight="1" thickBot="1" x14ac:dyDescent="0.2">
      <c r="A866" s="58" t="str">
        <f>IF(A865="","",SUM(A864:A865))</f>
        <v/>
      </c>
      <c r="B866" s="55"/>
      <c r="C866" s="229"/>
      <c r="D866" s="231"/>
      <c r="E866" s="210"/>
      <c r="F866" s="234"/>
      <c r="G866" s="207"/>
      <c r="H866" s="210"/>
      <c r="I866" s="213"/>
      <c r="J866" s="220"/>
      <c r="K866" s="223"/>
      <c r="L866" s="226"/>
      <c r="M866" s="223"/>
      <c r="N866" s="197" t="str">
        <f ca="1">IF(A865="","",IF(INDIRECT("入力シート!P"&amp;(A866))="","",INDIRECT("入力シート!P"&amp;(A866))))</f>
        <v/>
      </c>
      <c r="O866" s="207"/>
      <c r="P866" s="210"/>
      <c r="Q866" s="213"/>
      <c r="R866" s="201" t="str">
        <f ca="1">IF(A865="","",IF(INDIRECT("入力シート!Q"&amp;(A866))="","",INDIRECT("入力シート!Q"&amp;(A866))))</f>
        <v/>
      </c>
      <c r="S866" s="305" t="str">
        <f>IF(A865="","",IF(N866="","",SUM(N866,R866)))</f>
        <v/>
      </c>
      <c r="T866" s="205" t="str">
        <f ca="1">IF(A865="","",IF(N866="","",IF(INDIRECT("入力シート!R"&amp;(A866))="通常者",ROUNDDOWN(S866*10/1000,0),0)))</f>
        <v/>
      </c>
      <c r="U866" s="197"/>
      <c r="V866" s="201"/>
      <c r="W866" s="14">
        <v>3</v>
      </c>
      <c r="X866" s="13"/>
      <c r="Y866" s="13">
        <v>5</v>
      </c>
      <c r="Z866" s="13"/>
      <c r="AA866" s="13"/>
      <c r="AB866" s="13"/>
      <c r="AC866" s="15">
        <v>7</v>
      </c>
      <c r="AD866" s="9"/>
      <c r="AE866"/>
    </row>
    <row r="867" spans="1:31" s="1" customFormat="1" ht="12" customHeight="1" x14ac:dyDescent="0.15">
      <c r="A867" s="58"/>
      <c r="B867" s="55"/>
      <c r="C867" s="230"/>
      <c r="D867" s="232"/>
      <c r="E867" s="211"/>
      <c r="F867" s="235"/>
      <c r="G867" s="208"/>
      <c r="H867" s="211"/>
      <c r="I867" s="214"/>
      <c r="J867" s="221"/>
      <c r="K867" s="224"/>
      <c r="L867" s="227"/>
      <c r="M867" s="224"/>
      <c r="N867" s="198"/>
      <c r="O867" s="208"/>
      <c r="P867" s="211"/>
      <c r="Q867" s="214"/>
      <c r="R867" s="202"/>
      <c r="S867" s="204"/>
      <c r="T867" s="198"/>
      <c r="U867" s="198"/>
      <c r="V867" s="202"/>
      <c r="W867" s="7">
        <v>4</v>
      </c>
      <c r="X867" s="10"/>
      <c r="Y867" s="6">
        <v>5</v>
      </c>
      <c r="Z867" s="106"/>
      <c r="AA867" s="106"/>
      <c r="AB867" s="106"/>
      <c r="AC867" s="6"/>
      <c r="AD867" s="108"/>
      <c r="AE867"/>
    </row>
    <row r="868" spans="1:31" s="1" customFormat="1" ht="12" customHeight="1" thickBot="1" x14ac:dyDescent="0.2">
      <c r="A868" s="58">
        <v>18</v>
      </c>
      <c r="B868" s="55"/>
      <c r="C868" s="228" t="s">
        <v>42</v>
      </c>
      <c r="D868" s="231" t="str">
        <f ca="1">IF(A869="","",IF(INDIRECT("入力シート!H"&amp;(A870))="","",IF(INDIRECT("入力シート!H"&amp;(A870))&lt;43586,4,5)))</f>
        <v/>
      </c>
      <c r="E868" s="209" t="str">
        <f ca="1">IF(A869="","",IF(INDIRECT("入力シート!H"&amp;(A870))="","",INDIRECT("入力シート!H"&amp;(A870))))</f>
        <v/>
      </c>
      <c r="F868" s="233" t="str">
        <f ca="1">IF(A869="","",IF(INDIRECT("入力シート!H"&amp;(A870))="","",INDIRECT("入力シート!H"&amp;(A870))))</f>
        <v/>
      </c>
      <c r="G868" s="207" t="str">
        <f ca="1">IF(A869="","",IF(INDIRECT("入力シート!I"&amp;(A870))="","",IF(INDIRECT("入力シート!I"&amp;(A870))&lt;43586,4,5)))</f>
        <v/>
      </c>
      <c r="H868" s="209" t="str">
        <f ca="1">IF(A869="","",IF(INDIRECT("入力シート!I"&amp;(A870))="","",INDIRECT("入力シート!I"&amp;(A870))))</f>
        <v/>
      </c>
      <c r="I868" s="212" t="str">
        <f ca="1">IF(A869="","",IF(INDIRECT("入力シート!I"&amp;(A870))="","",INDIRECT("入力シート!I"&amp;(A870))))</f>
        <v/>
      </c>
      <c r="J868" s="219" t="str">
        <f ca="1">IF(A869="","",IF(INDIRECT("入力シート!I"&amp;(A870))="","",INDIRECT("入力シート!I"&amp;(A870))))</f>
        <v/>
      </c>
      <c r="K868" s="222" t="str">
        <f t="shared" ref="K868" ca="1" si="151">IF(A869="","",IF(INDIRECT("入力シート!J"&amp;(A870))="","",INDIRECT("入力シート!J"&amp;(A870))))</f>
        <v/>
      </c>
      <c r="L868" s="225" t="str">
        <f ca="1">IF(A869="","",
IFERROR(IF(INDIRECT("入力シート!K"&amp;(A870))="","",
IF(INDIRECT("入力シート!K"&amp;(A870))&gt;159,"G",
IF(INDIRECT("入力シート!K"&amp;(A870))&gt;149,"F",
IF(INDIRECT("入力シート!K"&amp;(A870))&gt;139,"E",
IF(INDIRECT("入力シート!K"&amp;(A870))&gt;129,"D",
IF(INDIRECT("入力シート!K"&amp;(A870))&gt;119,"C",
IF(INDIRECT("入力シート!K"&amp;(A870))&gt;109,"B",
IF(INDIRECT("入力シート!K"&amp;(A870))&gt;99,"A",
"")))))))),""))</f>
        <v/>
      </c>
      <c r="M868" s="222" t="str">
        <f ca="1">IF(A869="","",
IFERROR(IF(INDIRECT("入力シート!K"&amp;(A870))="","",
IF(INDIRECT("入力シート!K"&amp;(A870))&gt;99,MOD(INDIRECT("入力シート!K"&amp;(A870)),10),INDIRECT("入力シート!K"&amp;(A870)))),""))</f>
        <v/>
      </c>
      <c r="N868" s="196" t="str">
        <f ca="1">IF(A869="","",IF(INDIRECT("入力シート!L"&amp;(A870))="","",INDIRECT("入力シート!L"&amp;(A870))))</f>
        <v/>
      </c>
      <c r="O868" s="207" t="str">
        <f ca="1">IF(A869="","",IF(INDIRECT("入力シート!M"&amp;(A870))="","",IF(INDIRECT("入力シート!M"&amp;(A870))&lt;43586,4,5)))</f>
        <v/>
      </c>
      <c r="P868" s="209" t="str">
        <f ca="1">IF(A869="","",IF(INDIRECT("入力シート!M"&amp;(A870))="","",INDIRECT("入力シート!M"&amp;(A870))))</f>
        <v/>
      </c>
      <c r="Q868" s="212" t="str">
        <f ca="1">IF(A869="","",IF(INDIRECT("入力シート!M"&amp;(A870))="","",INDIRECT("入力シート!M"&amp;(A870))))</f>
        <v/>
      </c>
      <c r="R868" s="215" t="str">
        <f ca="1">IF(A869="","",IF(INDIRECT("入力シート!N"&amp;(A870))="","",INDIRECT("入力シート!N"&amp;(A870))))</f>
        <v/>
      </c>
      <c r="S868" s="217" t="str">
        <f>IF(A869="","",IF(N868="","",SUM(N868,R868)))</f>
        <v/>
      </c>
      <c r="T868" s="196" t="str">
        <f ca="1">IF(A869="","",IF(N868="","",IF(INDIRECT("入力シート!O"&amp;(A870))="通常者",ROUNDDOWN(S868*10/1000,0),0)))</f>
        <v/>
      </c>
      <c r="U868" s="196" t="str">
        <f>IF(A869="","",IF(V868="","",IF(V868&gt;=1,"+",IF(V868=0," ","-"))))</f>
        <v/>
      </c>
      <c r="V868" s="199" t="str">
        <f>IF(A869="","",IF(AND(N870="",N868&gt;=1),T868,IF(N870="","",T868-T870)))</f>
        <v/>
      </c>
      <c r="W868" s="3">
        <v>1</v>
      </c>
      <c r="X868" s="12"/>
      <c r="Y868" s="3">
        <v>5</v>
      </c>
      <c r="Z868" s="8"/>
      <c r="AA868" s="8"/>
      <c r="AB868" s="8"/>
      <c r="AC868" s="3">
        <v>5</v>
      </c>
      <c r="AD868" s="107"/>
      <c r="AE868"/>
    </row>
    <row r="869" spans="1:31" s="1" customFormat="1" ht="12" customHeight="1" x14ac:dyDescent="0.15">
      <c r="A869" s="58" t="str">
        <f>A833</f>
        <v/>
      </c>
      <c r="B869" s="55"/>
      <c r="C869" s="229"/>
      <c r="D869" s="231"/>
      <c r="E869" s="210"/>
      <c r="F869" s="234"/>
      <c r="G869" s="207"/>
      <c r="H869" s="210"/>
      <c r="I869" s="213"/>
      <c r="J869" s="220"/>
      <c r="K869" s="223"/>
      <c r="L869" s="226"/>
      <c r="M869" s="223"/>
      <c r="N869" s="206"/>
      <c r="O869" s="207"/>
      <c r="P869" s="210"/>
      <c r="Q869" s="213"/>
      <c r="R869" s="216"/>
      <c r="S869" s="218"/>
      <c r="T869" s="197"/>
      <c r="U869" s="197"/>
      <c r="V869" s="200"/>
      <c r="W869" s="14">
        <v>2</v>
      </c>
      <c r="X869" s="13"/>
      <c r="Y869" s="13">
        <v>5</v>
      </c>
      <c r="Z869" s="13"/>
      <c r="AA869" s="13"/>
      <c r="AB869" s="13"/>
      <c r="AC869" s="15">
        <v>6</v>
      </c>
      <c r="AD869" s="9"/>
      <c r="AE869"/>
    </row>
    <row r="870" spans="1:31" s="1" customFormat="1" ht="12" customHeight="1" thickBot="1" x14ac:dyDescent="0.2">
      <c r="A870" s="58" t="str">
        <f>IF(A869="","",SUM(A868:A869))</f>
        <v/>
      </c>
      <c r="B870" s="55"/>
      <c r="C870" s="229"/>
      <c r="D870" s="231"/>
      <c r="E870" s="210"/>
      <c r="F870" s="234"/>
      <c r="G870" s="207"/>
      <c r="H870" s="210"/>
      <c r="I870" s="213"/>
      <c r="J870" s="220"/>
      <c r="K870" s="223"/>
      <c r="L870" s="226"/>
      <c r="M870" s="223"/>
      <c r="N870" s="197" t="str">
        <f ca="1">IF(A869="","",IF(INDIRECT("入力シート!P"&amp;(A870))="","",INDIRECT("入力シート!P"&amp;(A870))))</f>
        <v/>
      </c>
      <c r="O870" s="207"/>
      <c r="P870" s="210"/>
      <c r="Q870" s="213"/>
      <c r="R870" s="201" t="str">
        <f ca="1">IF(A869="","",IF(INDIRECT("入力シート!Q"&amp;(A870))="","",INDIRECT("入力シート!Q"&amp;(A870))))</f>
        <v/>
      </c>
      <c r="S870" s="305" t="str">
        <f>IF(A869="","",IF(N870="","",SUM(N870,R870)))</f>
        <v/>
      </c>
      <c r="T870" s="205" t="str">
        <f ca="1">IF(A869="","",IF(N870="","",IF(INDIRECT("入力シート!R"&amp;(A870))="通常者",ROUNDDOWN(S870*10/1000,0),0)))</f>
        <v/>
      </c>
      <c r="U870" s="197"/>
      <c r="V870" s="201"/>
      <c r="W870" s="14">
        <v>3</v>
      </c>
      <c r="X870" s="13"/>
      <c r="Y870" s="13">
        <v>5</v>
      </c>
      <c r="Z870" s="13"/>
      <c r="AA870" s="13"/>
      <c r="AB870" s="13"/>
      <c r="AC870" s="15">
        <v>7</v>
      </c>
      <c r="AD870" s="9"/>
      <c r="AE870"/>
    </row>
    <row r="871" spans="1:31" s="1" customFormat="1" ht="12" customHeight="1" x14ac:dyDescent="0.15">
      <c r="A871" s="58"/>
      <c r="B871" s="55"/>
      <c r="C871" s="230"/>
      <c r="D871" s="232"/>
      <c r="E871" s="211"/>
      <c r="F871" s="235"/>
      <c r="G871" s="208"/>
      <c r="H871" s="211"/>
      <c r="I871" s="214"/>
      <c r="J871" s="221"/>
      <c r="K871" s="224"/>
      <c r="L871" s="227"/>
      <c r="M871" s="224"/>
      <c r="N871" s="198"/>
      <c r="O871" s="208"/>
      <c r="P871" s="211"/>
      <c r="Q871" s="214"/>
      <c r="R871" s="202"/>
      <c r="S871" s="204"/>
      <c r="T871" s="198"/>
      <c r="U871" s="198"/>
      <c r="V871" s="202"/>
      <c r="W871" s="7">
        <v>4</v>
      </c>
      <c r="X871" s="10"/>
      <c r="Y871" s="6">
        <v>5</v>
      </c>
      <c r="Z871" s="106"/>
      <c r="AA871" s="106"/>
      <c r="AB871" s="106"/>
      <c r="AC871" s="6"/>
      <c r="AD871" s="108"/>
      <c r="AE871"/>
    </row>
    <row r="872" spans="1:31" s="1" customFormat="1" ht="12" customHeight="1" thickBot="1" x14ac:dyDescent="0.2">
      <c r="A872" s="58">
        <v>19</v>
      </c>
      <c r="B872" s="55"/>
      <c r="C872" s="228" t="s">
        <v>43</v>
      </c>
      <c r="D872" s="231" t="str">
        <f ca="1">IF(A873="","",IF(INDIRECT("入力シート!H"&amp;(A874))="","",IF(INDIRECT("入力シート!H"&amp;(A874))&lt;43586,4,5)))</f>
        <v/>
      </c>
      <c r="E872" s="209" t="str">
        <f ca="1">IF(A873="","",IF(INDIRECT("入力シート!H"&amp;(A874))="","",INDIRECT("入力シート!H"&amp;(A874))))</f>
        <v/>
      </c>
      <c r="F872" s="233" t="str">
        <f ca="1">IF(A873="","",IF(INDIRECT("入力シート!H"&amp;(A874))="","",INDIRECT("入力シート!H"&amp;(A874))))</f>
        <v/>
      </c>
      <c r="G872" s="207" t="str">
        <f ca="1">IF(A873="","",IF(INDIRECT("入力シート!I"&amp;(A874))="","",IF(INDIRECT("入力シート!I"&amp;(A874))&lt;43586,4,5)))</f>
        <v/>
      </c>
      <c r="H872" s="209" t="str">
        <f ca="1">IF(A873="","",IF(INDIRECT("入力シート!I"&amp;(A874))="","",INDIRECT("入力シート!I"&amp;(A874))))</f>
        <v/>
      </c>
      <c r="I872" s="212" t="str">
        <f ca="1">IF(A873="","",IF(INDIRECT("入力シート!I"&amp;(A874))="","",INDIRECT("入力シート!I"&amp;(A874))))</f>
        <v/>
      </c>
      <c r="J872" s="219" t="str">
        <f ca="1">IF(A873="","",IF(INDIRECT("入力シート!I"&amp;(A874))="","",INDIRECT("入力シート!I"&amp;(A874))))</f>
        <v/>
      </c>
      <c r="K872" s="222" t="str">
        <f t="shared" ref="K872" ca="1" si="152">IF(A873="","",IF(INDIRECT("入力シート!J"&amp;(A874))="","",INDIRECT("入力シート!J"&amp;(A874))))</f>
        <v/>
      </c>
      <c r="L872" s="225" t="str">
        <f ca="1">IF(A873="","",
IFERROR(IF(INDIRECT("入力シート!K"&amp;(A874))="","",
IF(INDIRECT("入力シート!K"&amp;(A874))&gt;159,"G",
IF(INDIRECT("入力シート!K"&amp;(A874))&gt;149,"F",
IF(INDIRECT("入力シート!K"&amp;(A874))&gt;139,"E",
IF(INDIRECT("入力シート!K"&amp;(A874))&gt;129,"D",
IF(INDIRECT("入力シート!K"&amp;(A874))&gt;119,"C",
IF(INDIRECT("入力シート!K"&amp;(A874))&gt;109,"B",
IF(INDIRECT("入力シート!K"&amp;(A874))&gt;99,"A",
"")))))))),""))</f>
        <v/>
      </c>
      <c r="M872" s="222" t="str">
        <f ca="1">IF(A873="","",
IFERROR(IF(INDIRECT("入力シート!K"&amp;(A874))="","",
IF(INDIRECT("入力シート!K"&amp;(A874))&gt;99,MOD(INDIRECT("入力シート!K"&amp;(A874)),10),INDIRECT("入力シート!K"&amp;(A874)))),""))</f>
        <v/>
      </c>
      <c r="N872" s="196" t="str">
        <f ca="1">IF(A873="","",IF(INDIRECT("入力シート!L"&amp;(A874))="","",INDIRECT("入力シート!L"&amp;(A874))))</f>
        <v/>
      </c>
      <c r="O872" s="207" t="str">
        <f ca="1">IF(A873="","",IF(INDIRECT("入力シート!M"&amp;(A874))="","",IF(INDIRECT("入力シート!M"&amp;(A874))&lt;43586,4,5)))</f>
        <v/>
      </c>
      <c r="P872" s="209" t="str">
        <f ca="1">IF(A873="","",IF(INDIRECT("入力シート!M"&amp;(A874))="","",INDIRECT("入力シート!M"&amp;(A874))))</f>
        <v/>
      </c>
      <c r="Q872" s="212" t="str">
        <f ca="1">IF(A873="","",IF(INDIRECT("入力シート!M"&amp;(A874))="","",INDIRECT("入力シート!M"&amp;(A874))))</f>
        <v/>
      </c>
      <c r="R872" s="215" t="str">
        <f ca="1">IF(A873="","",IF(INDIRECT("入力シート!N"&amp;(A874))="","",INDIRECT("入力シート!N"&amp;(A874))))</f>
        <v/>
      </c>
      <c r="S872" s="217" t="str">
        <f>IF(A873="","",IF(N872="","",SUM(N872,R872)))</f>
        <v/>
      </c>
      <c r="T872" s="196" t="str">
        <f ca="1">IF(A873="","",IF(N872="","",IF(INDIRECT("入力シート!O"&amp;(A874))="通常者",ROUNDDOWN(S872*10/1000,0),0)))</f>
        <v/>
      </c>
      <c r="U872" s="196" t="str">
        <f>IF(A873="","",IF(V872="","",IF(V872&gt;=1,"+",IF(V872=0," ","-"))))</f>
        <v/>
      </c>
      <c r="V872" s="199" t="str">
        <f>IF(A873="","",IF(AND(N874="",N872&gt;=1),T872,IF(N874="","",T872-T874)))</f>
        <v/>
      </c>
      <c r="W872" s="3">
        <v>1</v>
      </c>
      <c r="X872" s="12"/>
      <c r="Y872" s="3">
        <v>5</v>
      </c>
      <c r="Z872" s="8"/>
      <c r="AA872" s="8"/>
      <c r="AB872" s="8"/>
      <c r="AC872" s="3">
        <v>5</v>
      </c>
      <c r="AD872" s="107"/>
      <c r="AE872"/>
    </row>
    <row r="873" spans="1:31" s="1" customFormat="1" ht="12" customHeight="1" x14ac:dyDescent="0.15">
      <c r="A873" s="58" t="str">
        <f>A833</f>
        <v/>
      </c>
      <c r="B873" s="55"/>
      <c r="C873" s="229"/>
      <c r="D873" s="231"/>
      <c r="E873" s="210"/>
      <c r="F873" s="234"/>
      <c r="G873" s="207"/>
      <c r="H873" s="210"/>
      <c r="I873" s="213"/>
      <c r="J873" s="220"/>
      <c r="K873" s="223"/>
      <c r="L873" s="226"/>
      <c r="M873" s="223"/>
      <c r="N873" s="206"/>
      <c r="O873" s="207"/>
      <c r="P873" s="210"/>
      <c r="Q873" s="213"/>
      <c r="R873" s="216"/>
      <c r="S873" s="218"/>
      <c r="T873" s="197"/>
      <c r="U873" s="197"/>
      <c r="V873" s="200"/>
      <c r="W873" s="14">
        <v>2</v>
      </c>
      <c r="X873" s="13"/>
      <c r="Y873" s="13">
        <v>5</v>
      </c>
      <c r="Z873" s="13"/>
      <c r="AA873" s="13"/>
      <c r="AB873" s="13"/>
      <c r="AC873" s="15">
        <v>6</v>
      </c>
      <c r="AD873" s="9"/>
      <c r="AE873"/>
    </row>
    <row r="874" spans="1:31" s="1" customFormat="1" ht="12" customHeight="1" thickBot="1" x14ac:dyDescent="0.2">
      <c r="A874" s="58" t="str">
        <f>IF(A873="","",SUM(A872:A873))</f>
        <v/>
      </c>
      <c r="B874" s="55"/>
      <c r="C874" s="229"/>
      <c r="D874" s="231"/>
      <c r="E874" s="210"/>
      <c r="F874" s="234"/>
      <c r="G874" s="207"/>
      <c r="H874" s="210"/>
      <c r="I874" s="213"/>
      <c r="J874" s="220"/>
      <c r="K874" s="223"/>
      <c r="L874" s="226"/>
      <c r="M874" s="223"/>
      <c r="N874" s="197" t="str">
        <f ca="1">IF(A873="","",IF(INDIRECT("入力シート!P"&amp;(A874))="","",INDIRECT("入力シート!P"&amp;(A874))))</f>
        <v/>
      </c>
      <c r="O874" s="207"/>
      <c r="P874" s="210"/>
      <c r="Q874" s="213"/>
      <c r="R874" s="201" t="str">
        <f ca="1">IF(A873="","",IF(INDIRECT("入力シート!Q"&amp;(A874))="","",INDIRECT("入力シート!Q"&amp;(A874))))</f>
        <v/>
      </c>
      <c r="S874" s="305" t="str">
        <f>IF(A873="","",IF(N874="","",SUM(N874,R874)))</f>
        <v/>
      </c>
      <c r="T874" s="205" t="str">
        <f ca="1">IF(A873="","",IF(N874="","",IF(INDIRECT("入力シート!R"&amp;(A874))="通常者",ROUNDDOWN(S874*10/1000,0),0)))</f>
        <v/>
      </c>
      <c r="U874" s="197"/>
      <c r="V874" s="201"/>
      <c r="W874" s="14">
        <v>3</v>
      </c>
      <c r="X874" s="13"/>
      <c r="Y874" s="13">
        <v>5</v>
      </c>
      <c r="Z874" s="13"/>
      <c r="AA874" s="13"/>
      <c r="AB874" s="13"/>
      <c r="AC874" s="15">
        <v>7</v>
      </c>
      <c r="AD874" s="9"/>
      <c r="AE874"/>
    </row>
    <row r="875" spans="1:31" s="1" customFormat="1" ht="12" customHeight="1" x14ac:dyDescent="0.15">
      <c r="A875" s="58"/>
      <c r="B875" s="55"/>
      <c r="C875" s="230"/>
      <c r="D875" s="232"/>
      <c r="E875" s="211"/>
      <c r="F875" s="235"/>
      <c r="G875" s="208"/>
      <c r="H875" s="211"/>
      <c r="I875" s="214"/>
      <c r="J875" s="221"/>
      <c r="K875" s="224"/>
      <c r="L875" s="227"/>
      <c r="M875" s="224"/>
      <c r="N875" s="198"/>
      <c r="O875" s="208"/>
      <c r="P875" s="211"/>
      <c r="Q875" s="214"/>
      <c r="R875" s="202"/>
      <c r="S875" s="204"/>
      <c r="T875" s="198"/>
      <c r="U875" s="198"/>
      <c r="V875" s="202"/>
      <c r="W875" s="7">
        <v>4</v>
      </c>
      <c r="X875" s="10"/>
      <c r="Y875" s="6">
        <v>5</v>
      </c>
      <c r="Z875" s="106"/>
      <c r="AA875" s="106"/>
      <c r="AB875" s="106"/>
      <c r="AC875" s="6"/>
      <c r="AD875" s="108"/>
      <c r="AE875"/>
    </row>
    <row r="876" spans="1:31" s="1" customFormat="1" ht="12" customHeight="1" thickBot="1" x14ac:dyDescent="0.2">
      <c r="A876" s="58">
        <v>20</v>
      </c>
      <c r="B876" s="55"/>
      <c r="C876" s="228" t="s">
        <v>44</v>
      </c>
      <c r="D876" s="231" t="str">
        <f ca="1">IF(A877="","",IF(INDIRECT("入力シート!H"&amp;(A878))="","",IF(INDIRECT("入力シート!H"&amp;(A878))&lt;43586,4,5)))</f>
        <v/>
      </c>
      <c r="E876" s="209" t="str">
        <f ca="1">IF(A877="","",IF(INDIRECT("入力シート!H"&amp;(A878))="","",INDIRECT("入力シート!H"&amp;(A878))))</f>
        <v/>
      </c>
      <c r="F876" s="233" t="str">
        <f ca="1">IF(A877="","",IF(INDIRECT("入力シート!H"&amp;(A878))="","",INDIRECT("入力シート!H"&amp;(A878))))</f>
        <v/>
      </c>
      <c r="G876" s="207" t="str">
        <f ca="1">IF(A877="","",IF(INDIRECT("入力シート!I"&amp;(A878))="","",IF(INDIRECT("入力シート!I"&amp;(A878))&lt;43586,4,5)))</f>
        <v/>
      </c>
      <c r="H876" s="209" t="str">
        <f ca="1">IF(A877="","",IF(INDIRECT("入力シート!I"&amp;(A878))="","",INDIRECT("入力シート!I"&amp;(A878))))</f>
        <v/>
      </c>
      <c r="I876" s="212" t="str">
        <f ca="1">IF(A877="","",IF(INDIRECT("入力シート!I"&amp;(A878))="","",INDIRECT("入力シート!I"&amp;(A878))))</f>
        <v/>
      </c>
      <c r="J876" s="219" t="str">
        <f ca="1">IF(A877="","",IF(INDIRECT("入力シート!I"&amp;(A878))="","",INDIRECT("入力シート!I"&amp;(A878))))</f>
        <v/>
      </c>
      <c r="K876" s="222" t="str">
        <f t="shared" ref="K876" ca="1" si="153">IF(A877="","",IF(INDIRECT("入力シート!J"&amp;(A878))="","",INDIRECT("入力シート!J"&amp;(A878))))</f>
        <v/>
      </c>
      <c r="L876" s="225" t="str">
        <f ca="1">IF(A877="","",
IFERROR(IF(INDIRECT("入力シート!K"&amp;(A878))="","",
IF(INDIRECT("入力シート!K"&amp;(A878))&gt;159,"G",
IF(INDIRECT("入力シート!K"&amp;(A878))&gt;149,"F",
IF(INDIRECT("入力シート!K"&amp;(A878))&gt;139,"E",
IF(INDIRECT("入力シート!K"&amp;(A878))&gt;129,"D",
IF(INDIRECT("入力シート!K"&amp;(A878))&gt;119,"C",
IF(INDIRECT("入力シート!K"&amp;(A878))&gt;109,"B",
IF(INDIRECT("入力シート!K"&amp;(A878))&gt;99,"A",
"")))))))),""))</f>
        <v/>
      </c>
      <c r="M876" s="222" t="str">
        <f ca="1">IF(A877="","",
IFERROR(IF(INDIRECT("入力シート!K"&amp;(A878))="","",
IF(INDIRECT("入力シート!K"&amp;(A878))&gt;99,MOD(INDIRECT("入力シート!K"&amp;(A878)),10),INDIRECT("入力シート!K"&amp;(A878)))),""))</f>
        <v/>
      </c>
      <c r="N876" s="196" t="str">
        <f ca="1">IF(A877="","",IF(INDIRECT("入力シート!L"&amp;(A878))="","",INDIRECT("入力シート!L"&amp;(A878))))</f>
        <v/>
      </c>
      <c r="O876" s="207" t="str">
        <f ca="1">IF(A877="","",IF(INDIRECT("入力シート!M"&amp;(A878))="","",IF(INDIRECT("入力シート!M"&amp;(A878))&lt;43586,4,5)))</f>
        <v/>
      </c>
      <c r="P876" s="209" t="str">
        <f ca="1">IF(A877="","",IF(INDIRECT("入力シート!M"&amp;(A878))="","",INDIRECT("入力シート!M"&amp;(A878))))</f>
        <v/>
      </c>
      <c r="Q876" s="212" t="str">
        <f ca="1">IF(A877="","",IF(INDIRECT("入力シート!M"&amp;(A878))="","",INDIRECT("入力シート!M"&amp;(A878))))</f>
        <v/>
      </c>
      <c r="R876" s="215" t="str">
        <f ca="1">IF(A877="","",IF(INDIRECT("入力シート!N"&amp;(A878))="","",INDIRECT("入力シート!N"&amp;(A878))))</f>
        <v/>
      </c>
      <c r="S876" s="217" t="str">
        <f>IF(A877="","",IF(N876="","",SUM(N876,R876)))</f>
        <v/>
      </c>
      <c r="T876" s="196" t="str">
        <f ca="1">IF(A877="","",IF(N876="","",IF(INDIRECT("入力シート!O"&amp;(A878))="通常者",ROUNDDOWN(S876*10/1000,0),0)))</f>
        <v/>
      </c>
      <c r="U876" s="196" t="str">
        <f>IF(A877="","",IF(V876="","",IF(V876&gt;=1,"+",IF(V876=0," ","-"))))</f>
        <v/>
      </c>
      <c r="V876" s="199" t="str">
        <f>IF(A877="","",IF(AND(N878="",N876&gt;=1),T876,IF(N878="","",T876-T878)))</f>
        <v/>
      </c>
      <c r="W876" s="3">
        <v>1</v>
      </c>
      <c r="X876" s="12"/>
      <c r="Y876" s="3">
        <v>5</v>
      </c>
      <c r="Z876" s="8"/>
      <c r="AA876" s="8"/>
      <c r="AB876" s="8"/>
      <c r="AC876" s="3">
        <v>5</v>
      </c>
      <c r="AD876" s="107"/>
      <c r="AE876"/>
    </row>
    <row r="877" spans="1:31" s="1" customFormat="1" ht="12" customHeight="1" x14ac:dyDescent="0.15">
      <c r="A877" s="58" t="str">
        <f>A833</f>
        <v/>
      </c>
      <c r="B877" s="55"/>
      <c r="C877" s="229"/>
      <c r="D877" s="231"/>
      <c r="E877" s="210"/>
      <c r="F877" s="234"/>
      <c r="G877" s="207"/>
      <c r="H877" s="210"/>
      <c r="I877" s="213"/>
      <c r="J877" s="220"/>
      <c r="K877" s="223"/>
      <c r="L877" s="226"/>
      <c r="M877" s="223"/>
      <c r="N877" s="206"/>
      <c r="O877" s="207"/>
      <c r="P877" s="210"/>
      <c r="Q877" s="213"/>
      <c r="R877" s="216"/>
      <c r="S877" s="218"/>
      <c r="T877" s="197"/>
      <c r="U877" s="197"/>
      <c r="V877" s="200"/>
      <c r="W877" s="14">
        <v>2</v>
      </c>
      <c r="X877" s="13"/>
      <c r="Y877" s="13">
        <v>5</v>
      </c>
      <c r="Z877" s="13"/>
      <c r="AA877" s="13"/>
      <c r="AB877" s="13"/>
      <c r="AC877" s="15">
        <v>6</v>
      </c>
      <c r="AD877" s="9"/>
      <c r="AE877"/>
    </row>
    <row r="878" spans="1:31" s="1" customFormat="1" ht="12" customHeight="1" thickBot="1" x14ac:dyDescent="0.2">
      <c r="A878" s="58" t="str">
        <f>IF(A877="","",SUM(A876:A877))</f>
        <v/>
      </c>
      <c r="B878" s="55"/>
      <c r="C878" s="229"/>
      <c r="D878" s="231"/>
      <c r="E878" s="210"/>
      <c r="F878" s="234"/>
      <c r="G878" s="207"/>
      <c r="H878" s="210"/>
      <c r="I878" s="213"/>
      <c r="J878" s="220"/>
      <c r="K878" s="223"/>
      <c r="L878" s="226"/>
      <c r="M878" s="223"/>
      <c r="N878" s="197" t="str">
        <f ca="1">IF(A877="","",IF(INDIRECT("入力シート!P"&amp;(A878))="","",INDIRECT("入力シート!P"&amp;(A878))))</f>
        <v/>
      </c>
      <c r="O878" s="207"/>
      <c r="P878" s="210"/>
      <c r="Q878" s="213"/>
      <c r="R878" s="201" t="str">
        <f ca="1">IF(A877="","",IF(INDIRECT("入力シート!Q"&amp;(A878))="","",INDIRECT("入力シート!Q"&amp;(A878))))</f>
        <v/>
      </c>
      <c r="S878" s="305" t="str">
        <f>IF(A877="","",IF(N878="","",SUM(N878,R878)))</f>
        <v/>
      </c>
      <c r="T878" s="205" t="str">
        <f ca="1">IF(A877="","",IF(N878="","",IF(INDIRECT("入力シート!R"&amp;(A878))="通常者",ROUNDDOWN(S878*10/1000,0),0)))</f>
        <v/>
      </c>
      <c r="U878" s="197"/>
      <c r="V878" s="201"/>
      <c r="W878" s="14">
        <v>3</v>
      </c>
      <c r="X878" s="13"/>
      <c r="Y878" s="13">
        <v>5</v>
      </c>
      <c r="Z878" s="13"/>
      <c r="AA878" s="13"/>
      <c r="AB878" s="13"/>
      <c r="AC878" s="15">
        <v>7</v>
      </c>
      <c r="AD878" s="9"/>
      <c r="AE878"/>
    </row>
    <row r="879" spans="1:31" s="1" customFormat="1" ht="12" customHeight="1" x14ac:dyDescent="0.15">
      <c r="A879" s="58"/>
      <c r="B879" s="55"/>
      <c r="C879" s="230"/>
      <c r="D879" s="232"/>
      <c r="E879" s="211"/>
      <c r="F879" s="235"/>
      <c r="G879" s="208"/>
      <c r="H879" s="211"/>
      <c r="I879" s="214"/>
      <c r="J879" s="221"/>
      <c r="K879" s="224"/>
      <c r="L879" s="227"/>
      <c r="M879" s="224"/>
      <c r="N879" s="198"/>
      <c r="O879" s="208"/>
      <c r="P879" s="211"/>
      <c r="Q879" s="214"/>
      <c r="R879" s="202"/>
      <c r="S879" s="204"/>
      <c r="T879" s="198"/>
      <c r="U879" s="198"/>
      <c r="V879" s="202"/>
      <c r="W879" s="7">
        <v>4</v>
      </c>
      <c r="X879" s="10"/>
      <c r="Y879" s="6">
        <v>5</v>
      </c>
      <c r="Z879" s="106"/>
      <c r="AA879" s="106"/>
      <c r="AB879" s="106"/>
      <c r="AC879" s="6"/>
      <c r="AD879" s="108"/>
      <c r="AE879"/>
    </row>
    <row r="880" spans="1:31" s="18" customFormat="1" ht="20.100000000000001" customHeight="1" thickBot="1" x14ac:dyDescent="0.2">
      <c r="A880" s="59"/>
      <c r="B880" s="55"/>
      <c r="C880" s="22"/>
      <c r="D880" s="23"/>
      <c r="E880" s="103"/>
      <c r="F880" s="24"/>
      <c r="G880" s="23"/>
      <c r="H880" s="103"/>
      <c r="I880" s="24"/>
      <c r="J880" s="24"/>
      <c r="K880" s="103"/>
      <c r="L880" s="103"/>
      <c r="M880" s="103"/>
      <c r="N880" s="103"/>
      <c r="O880" s="23"/>
      <c r="P880" s="24"/>
      <c r="Q880" s="24"/>
      <c r="R880" s="103"/>
      <c r="S880" s="103"/>
      <c r="T880" s="103"/>
      <c r="U880" s="103"/>
      <c r="V880" s="103"/>
      <c r="W880" s="104"/>
      <c r="X880" s="104"/>
      <c r="Y880" s="104"/>
      <c r="Z880" s="104"/>
      <c r="AA880" s="104"/>
      <c r="AB880" s="104"/>
      <c r="AC880" s="104"/>
      <c r="AD880" s="104"/>
      <c r="AE880" s="17"/>
    </row>
    <row r="881" spans="1:31" s="1" customFormat="1" ht="30" customHeight="1" thickBot="1" x14ac:dyDescent="0.2">
      <c r="A881" s="56"/>
      <c r="B881" s="55"/>
      <c r="C881" s="22"/>
      <c r="D881" s="20"/>
      <c r="E881" s="4"/>
      <c r="F881" s="5"/>
      <c r="G881" s="20"/>
      <c r="H881" s="4"/>
      <c r="I881" s="5"/>
      <c r="J881" s="5"/>
      <c r="K881" s="4"/>
      <c r="L881" s="4"/>
      <c r="M881" s="4"/>
      <c r="N881" s="103"/>
      <c r="O881" s="23"/>
      <c r="P881" s="24"/>
      <c r="Q881" s="24"/>
      <c r="R881" s="103"/>
      <c r="S881" s="2"/>
      <c r="T881" s="2"/>
      <c r="U881" s="189" t="s">
        <v>66</v>
      </c>
      <c r="V881" s="190"/>
      <c r="W881" s="104"/>
      <c r="X881" s="104"/>
      <c r="Y881" s="104"/>
      <c r="Z881" s="36"/>
      <c r="AA881" s="36"/>
      <c r="AB881" s="36"/>
      <c r="AC881" s="36"/>
      <c r="AD881" s="36"/>
      <c r="AE881" s="21"/>
    </row>
    <row r="882" spans="1:31" s="18" customFormat="1" ht="30" customHeight="1" x14ac:dyDescent="0.15">
      <c r="A882" s="59"/>
      <c r="B882" s="55"/>
      <c r="C882" s="22"/>
      <c r="D882" s="23"/>
      <c r="E882" s="103"/>
      <c r="F882" s="24"/>
      <c r="G882" s="23"/>
      <c r="H882" s="103"/>
      <c r="I882" s="24"/>
      <c r="J882" s="24"/>
      <c r="K882" s="103"/>
      <c r="L882" s="103"/>
      <c r="M882" s="103"/>
      <c r="N882" s="191"/>
      <c r="O882" s="191"/>
      <c r="P882" s="191"/>
      <c r="Q882" s="191"/>
      <c r="R882" s="191"/>
      <c r="S882" s="25"/>
      <c r="T882" s="25"/>
      <c r="U882" s="192" t="str">
        <f>IF(A833="","",SUM(V832,V836,V840,V844,V848,V852,V856,V860,V864,V868,V872,V876))</f>
        <v/>
      </c>
      <c r="V882" s="193"/>
      <c r="W882" s="104"/>
      <c r="X882" s="104"/>
      <c r="Y882" s="104"/>
      <c r="Z882" s="25"/>
      <c r="AA882" s="37"/>
      <c r="AB882" s="37"/>
      <c r="AC882" s="37"/>
      <c r="AD882" s="37"/>
      <c r="AE882" s="21"/>
    </row>
    <row r="883" spans="1:31" s="18" customFormat="1" ht="30" customHeight="1" thickBot="1" x14ac:dyDescent="0.2">
      <c r="A883" s="59"/>
      <c r="B883" s="55"/>
      <c r="C883" s="22"/>
      <c r="D883" s="23"/>
      <c r="E883" s="103"/>
      <c r="F883" s="24"/>
      <c r="G883" s="23"/>
      <c r="H883" s="103"/>
      <c r="I883" s="24"/>
      <c r="J883" s="24"/>
      <c r="K883" s="103"/>
      <c r="L883" s="103"/>
      <c r="M883" s="103"/>
      <c r="N883" s="191"/>
      <c r="O883" s="191"/>
      <c r="P883" s="191"/>
      <c r="Q883" s="191"/>
      <c r="R883" s="191"/>
      <c r="S883" s="25"/>
      <c r="T883" s="25"/>
      <c r="U883" s="194"/>
      <c r="V883" s="195"/>
      <c r="W883" s="104"/>
      <c r="X883" s="104"/>
      <c r="Y883" s="104"/>
      <c r="Z883" s="37"/>
      <c r="AA883" s="37"/>
      <c r="AB883" s="37"/>
      <c r="AC883" s="37"/>
      <c r="AD883" s="37"/>
      <c r="AE883" s="21"/>
    </row>
    <row r="884" spans="1:31" ht="20.100000000000001" customHeight="1" x14ac:dyDescent="0.15">
      <c r="A884" s="57">
        <f>A821+1</f>
        <v>15</v>
      </c>
      <c r="B884" s="55"/>
      <c r="C884" s="298" t="s">
        <v>65</v>
      </c>
      <c r="D884" s="298"/>
      <c r="E884" s="298"/>
      <c r="F884" s="298"/>
      <c r="G884" s="298"/>
      <c r="H884" s="298"/>
      <c r="I884" s="298"/>
      <c r="J884" s="298"/>
      <c r="K884" s="298"/>
      <c r="L884" s="298"/>
      <c r="M884" s="298"/>
      <c r="N884" s="298"/>
      <c r="O884" s="298"/>
      <c r="P884" s="298"/>
      <c r="Q884" s="298"/>
      <c r="R884" s="298"/>
      <c r="S884" s="298"/>
      <c r="T884" s="298"/>
      <c r="U884" s="298"/>
      <c r="V884" s="298"/>
      <c r="W884" s="298"/>
      <c r="X884" s="298"/>
      <c r="Y884" s="298"/>
      <c r="Z884" s="298"/>
      <c r="AA884" s="298"/>
      <c r="AB884" s="298"/>
      <c r="AC884" s="298"/>
      <c r="AD884" s="298"/>
    </row>
    <row r="885" spans="1:31" ht="20.100000000000001" customHeight="1" x14ac:dyDescent="0.15">
      <c r="B885" s="55"/>
      <c r="C885" s="1"/>
      <c r="D885" s="1"/>
      <c r="E885" s="1"/>
      <c r="F885" s="1"/>
      <c r="G885" s="1"/>
      <c r="H885" s="1"/>
      <c r="I885" s="1"/>
      <c r="J885" s="1"/>
      <c r="K885" s="1"/>
      <c r="L885" s="1"/>
      <c r="M885" s="1"/>
      <c r="N885" s="1"/>
      <c r="O885" s="1"/>
      <c r="P885" s="1"/>
      <c r="Q885" s="1"/>
      <c r="R885" s="1"/>
      <c r="S885" s="1"/>
      <c r="T885" s="1"/>
      <c r="U885" s="1"/>
      <c r="V885" s="1"/>
    </row>
    <row r="886" spans="1:31" ht="20.100000000000001" customHeight="1" x14ac:dyDescent="0.15">
      <c r="B886" s="55"/>
      <c r="C886" s="1"/>
      <c r="D886" s="299" t="s">
        <v>23</v>
      </c>
      <c r="E886" s="299"/>
      <c r="F886" s="299"/>
      <c r="G886" s="299"/>
      <c r="H886" s="299"/>
      <c r="I886" s="299"/>
      <c r="J886" s="299"/>
      <c r="K886" s="299"/>
      <c r="L886" s="299"/>
      <c r="M886" s="299"/>
      <c r="N886" s="299"/>
      <c r="O886" s="299" t="s">
        <v>10</v>
      </c>
      <c r="P886" s="299"/>
      <c r="Q886" s="299"/>
      <c r="R886" s="299" t="s">
        <v>21</v>
      </c>
      <c r="S886" s="299"/>
      <c r="T886" s="300" t="s">
        <v>154</v>
      </c>
      <c r="U886" s="301"/>
      <c r="V886" s="301"/>
      <c r="W886" s="287" t="s">
        <v>24</v>
      </c>
      <c r="X886" s="302"/>
      <c r="Y886" s="302"/>
      <c r="Z886" s="302"/>
      <c r="AA886" s="302"/>
      <c r="AB886" s="302"/>
      <c r="AC886" s="302"/>
      <c r="AD886" s="303"/>
    </row>
    <row r="887" spans="1:31" ht="20.100000000000001" customHeight="1" x14ac:dyDescent="0.15">
      <c r="B887" s="55"/>
      <c r="C887" s="1"/>
      <c r="D887" s="276" t="str">
        <f ca="1">IF(A896="","",IF(INDIRECT("入力シート!V"&amp;(A897))="","",IF(入力シート!C$7="","",入力シート!C$7)))</f>
        <v/>
      </c>
      <c r="E887" s="276"/>
      <c r="F887" s="276"/>
      <c r="G887" s="276"/>
      <c r="H887" s="276"/>
      <c r="I887" s="276"/>
      <c r="J887" s="276"/>
      <c r="K887" s="276"/>
      <c r="L887" s="276"/>
      <c r="M887" s="276"/>
      <c r="N887" s="276"/>
      <c r="O887" s="102" t="str">
        <f ca="1">IF(A896="","",IF(INDIRECT("入力シート!V"&amp;(A897))="","",IF(入力シート!C$8="","",入力シート!C$8)))</f>
        <v/>
      </c>
      <c r="P887" s="277" t="str">
        <f ca="1">IF(A896="","",IF(INDIRECT("入力シート!V"&amp;(A897))="","",IF(入力シート!D$8="","",入力シート!D$8)))</f>
        <v/>
      </c>
      <c r="Q887" s="278"/>
      <c r="R887" s="278" t="str">
        <f ca="1">IF(A896="","",IF(INDIRECT("入力シート!C"&amp;(A897))="","",INDIRECT("入力シート!C"&amp;(A897))))</f>
        <v/>
      </c>
      <c r="S887" s="278"/>
      <c r="T887" s="279" t="str">
        <f ca="1">IF(A896="","",IF(INDIRECT("入力シート!C"&amp;(A897+1))="","",INDIRECT("入力シート!C"&amp;(A897+1))))</f>
        <v/>
      </c>
      <c r="U887" s="279"/>
      <c r="V887" s="279"/>
      <c r="W887" s="280" t="str">
        <f ca="1">IF(A896="","",IF(INDIRECT("入力シート!C"&amp;(A897+2))="","",INDIRECT("入力シート!C"&amp;(A897+2))))</f>
        <v/>
      </c>
      <c r="X887" s="281"/>
      <c r="Y887" s="281"/>
      <c r="Z887" s="281"/>
      <c r="AA887" s="281"/>
      <c r="AB887" s="281"/>
      <c r="AC887" s="281"/>
      <c r="AD887" s="282"/>
    </row>
    <row r="888" spans="1:31" s="1" customFormat="1" ht="20.100000000000001" customHeight="1" x14ac:dyDescent="0.15">
      <c r="A888" s="56"/>
      <c r="B888" s="55"/>
      <c r="C888" s="283" t="s">
        <v>45</v>
      </c>
      <c r="D888" s="287" t="s">
        <v>22</v>
      </c>
      <c r="E888" s="288"/>
      <c r="F888" s="288"/>
      <c r="G888" s="288"/>
      <c r="H888" s="288"/>
      <c r="I888" s="288"/>
      <c r="J888" s="288"/>
      <c r="K888" s="288"/>
      <c r="L888" s="288"/>
      <c r="M888" s="288"/>
      <c r="N888" s="288"/>
      <c r="O888" s="288"/>
      <c r="P888" s="288"/>
      <c r="Q888" s="288"/>
      <c r="R888" s="288"/>
      <c r="S888" s="288"/>
      <c r="T888" s="288"/>
      <c r="U888" s="288"/>
      <c r="V888" s="288"/>
      <c r="W888" s="288"/>
      <c r="X888" s="288"/>
      <c r="Y888" s="288"/>
      <c r="Z888" s="288"/>
      <c r="AA888" s="288"/>
      <c r="AB888" s="288"/>
      <c r="AC888" s="288"/>
      <c r="AD888" s="289"/>
    </row>
    <row r="889" spans="1:31" s="1" customFormat="1" ht="20.100000000000001" customHeight="1" x14ac:dyDescent="0.15">
      <c r="A889" s="56"/>
      <c r="B889" s="55"/>
      <c r="C889" s="284"/>
      <c r="D889" s="280" t="str">
        <f ca="1">IF(A896="","",IF(INDIRECT("入力シート!C"&amp;(A897+3))="","",INDIRECT("入力シート!C"&amp;(A897+3))))</f>
        <v/>
      </c>
      <c r="E889" s="290"/>
      <c r="F889" s="290"/>
      <c r="G889" s="290"/>
      <c r="H889" s="290"/>
      <c r="I889" s="290"/>
      <c r="J889" s="290"/>
      <c r="K889" s="290"/>
      <c r="L889" s="290"/>
      <c r="M889" s="290"/>
      <c r="N889" s="290"/>
      <c r="O889" s="290"/>
      <c r="P889" s="290"/>
      <c r="Q889" s="290"/>
      <c r="R889" s="290"/>
      <c r="S889" s="290"/>
      <c r="T889" s="290"/>
      <c r="U889" s="290"/>
      <c r="V889" s="290"/>
      <c r="W889" s="290"/>
      <c r="X889" s="290"/>
      <c r="Y889" s="290"/>
      <c r="Z889" s="290"/>
      <c r="AA889" s="290"/>
      <c r="AB889" s="290"/>
      <c r="AC889" s="290"/>
      <c r="AD889" s="291"/>
    </row>
    <row r="890" spans="1:31" s="1" customFormat="1" ht="20.100000000000001" customHeight="1" x14ac:dyDescent="0.15">
      <c r="A890" s="56"/>
      <c r="B890" s="55"/>
      <c r="C890" s="285"/>
      <c r="D890" s="236" t="s">
        <v>15</v>
      </c>
      <c r="E890" s="237"/>
      <c r="F890" s="237"/>
      <c r="G890" s="237"/>
      <c r="H890" s="237"/>
      <c r="I890" s="237"/>
      <c r="J890" s="237"/>
      <c r="K890" s="237"/>
      <c r="L890" s="237"/>
      <c r="M890" s="237"/>
      <c r="N890" s="237"/>
      <c r="O890" s="237"/>
      <c r="P890" s="237"/>
      <c r="Q890" s="237"/>
      <c r="R890" s="238"/>
      <c r="S890" s="236" t="s">
        <v>17</v>
      </c>
      <c r="T890" s="237"/>
      <c r="U890" s="237"/>
      <c r="V890" s="238"/>
      <c r="W890" s="236" t="s">
        <v>47</v>
      </c>
      <c r="X890" s="237"/>
      <c r="Y890" s="237"/>
      <c r="Z890" s="237"/>
      <c r="AA890" s="237"/>
      <c r="AB890" s="237"/>
      <c r="AC890" s="237"/>
      <c r="AD890" s="238"/>
    </row>
    <row r="891" spans="1:31" s="1" customFormat="1" ht="20.100000000000001" customHeight="1" x14ac:dyDescent="0.15">
      <c r="A891" s="56"/>
      <c r="B891" s="55"/>
      <c r="C891" s="285"/>
      <c r="D891" s="239" t="s">
        <v>11</v>
      </c>
      <c r="E891" s="240"/>
      <c r="F891" s="241"/>
      <c r="G891" s="242" t="s">
        <v>3</v>
      </c>
      <c r="H891" s="243"/>
      <c r="I891" s="243"/>
      <c r="J891" s="244"/>
      <c r="K891" s="243" t="s">
        <v>4</v>
      </c>
      <c r="L891" s="243"/>
      <c r="M891" s="243"/>
      <c r="N891" s="249" t="s">
        <v>6</v>
      </c>
      <c r="O891" s="251" t="s">
        <v>5</v>
      </c>
      <c r="P891" s="251"/>
      <c r="Q891" s="251"/>
      <c r="R891" s="94" t="s">
        <v>5</v>
      </c>
      <c r="S891" s="27" t="s">
        <v>19</v>
      </c>
      <c r="T891" s="34" t="s">
        <v>48</v>
      </c>
      <c r="U891" s="252" t="s">
        <v>16</v>
      </c>
      <c r="V891" s="253"/>
      <c r="W891" s="258" t="s">
        <v>10</v>
      </c>
      <c r="X891" s="259"/>
      <c r="Y891" s="264" t="s">
        <v>26</v>
      </c>
      <c r="Z891" s="259"/>
      <c r="AA891" s="259"/>
      <c r="AB891" s="265"/>
      <c r="AC891" s="259" t="s">
        <v>10</v>
      </c>
      <c r="AD891" s="270"/>
      <c r="AE891" s="11"/>
    </row>
    <row r="892" spans="1:31" s="1" customFormat="1" ht="20.100000000000001" customHeight="1" x14ac:dyDescent="0.15">
      <c r="A892" s="56"/>
      <c r="B892" s="55"/>
      <c r="C892" s="285"/>
      <c r="D892" s="271" t="s">
        <v>20</v>
      </c>
      <c r="E892" s="272"/>
      <c r="F892" s="273"/>
      <c r="G892" s="245"/>
      <c r="H892" s="246"/>
      <c r="I892" s="246"/>
      <c r="J892" s="247"/>
      <c r="K892" s="248"/>
      <c r="L892" s="248"/>
      <c r="M892" s="248"/>
      <c r="N892" s="250"/>
      <c r="O892" s="274" t="s">
        <v>14</v>
      </c>
      <c r="P892" s="274"/>
      <c r="Q892" s="274"/>
      <c r="R892" s="99" t="s">
        <v>6</v>
      </c>
      <c r="S892" s="28" t="s">
        <v>18</v>
      </c>
      <c r="T892" s="35" t="s">
        <v>49</v>
      </c>
      <c r="U892" s="254"/>
      <c r="V892" s="255"/>
      <c r="W892" s="260"/>
      <c r="X892" s="261"/>
      <c r="Y892" s="266"/>
      <c r="Z892" s="261"/>
      <c r="AA892" s="261"/>
      <c r="AB892" s="267"/>
      <c r="AC892" s="261" t="s">
        <v>25</v>
      </c>
      <c r="AD892" s="275"/>
      <c r="AE892" s="11"/>
    </row>
    <row r="893" spans="1:31" s="1" customFormat="1" ht="20.100000000000001" customHeight="1" x14ac:dyDescent="0.15">
      <c r="A893" s="56"/>
      <c r="B893" s="55"/>
      <c r="C893" s="285"/>
      <c r="D893" s="95" t="s">
        <v>0</v>
      </c>
      <c r="E893" s="292" t="s">
        <v>0</v>
      </c>
      <c r="F893" s="292" t="s">
        <v>2</v>
      </c>
      <c r="G893" s="97" t="s">
        <v>0</v>
      </c>
      <c r="H893" s="292" t="s">
        <v>0</v>
      </c>
      <c r="I893" s="292" t="s">
        <v>2</v>
      </c>
      <c r="J893" s="292" t="s">
        <v>7</v>
      </c>
      <c r="K893" s="248"/>
      <c r="L893" s="248"/>
      <c r="M893" s="248"/>
      <c r="N893" s="29" t="s">
        <v>13</v>
      </c>
      <c r="O893" s="97" t="s">
        <v>0</v>
      </c>
      <c r="P893" s="292" t="s">
        <v>0</v>
      </c>
      <c r="Q893" s="292" t="s">
        <v>2</v>
      </c>
      <c r="R893" s="81" t="s">
        <v>13</v>
      </c>
      <c r="S893" s="30" t="s">
        <v>13</v>
      </c>
      <c r="T893" s="29" t="s">
        <v>13</v>
      </c>
      <c r="U893" s="254"/>
      <c r="V893" s="255"/>
      <c r="W893" s="260"/>
      <c r="X893" s="261"/>
      <c r="Y893" s="266"/>
      <c r="Z893" s="261"/>
      <c r="AA893" s="261"/>
      <c r="AB893" s="267"/>
      <c r="AC893" s="294" t="s">
        <v>8</v>
      </c>
      <c r="AD893" s="296" t="s">
        <v>9</v>
      </c>
      <c r="AE893" s="11"/>
    </row>
    <row r="894" spans="1:31" s="1" customFormat="1" ht="20.100000000000001" customHeight="1" x14ac:dyDescent="0.15">
      <c r="A894" s="56"/>
      <c r="B894" s="55"/>
      <c r="C894" s="286"/>
      <c r="D894" s="26" t="s">
        <v>1</v>
      </c>
      <c r="E894" s="304"/>
      <c r="F894" s="304"/>
      <c r="G894" s="96" t="s">
        <v>1</v>
      </c>
      <c r="H894" s="304"/>
      <c r="I894" s="293"/>
      <c r="J894" s="293"/>
      <c r="K894" s="248"/>
      <c r="L894" s="248"/>
      <c r="M894" s="248"/>
      <c r="N894" s="80" t="s">
        <v>12</v>
      </c>
      <c r="O894" s="93" t="s">
        <v>1</v>
      </c>
      <c r="P894" s="304"/>
      <c r="Q894" s="293"/>
      <c r="R894" s="82" t="s">
        <v>12</v>
      </c>
      <c r="S894" s="28" t="s">
        <v>12</v>
      </c>
      <c r="T894" s="29" t="s">
        <v>12</v>
      </c>
      <c r="U894" s="256"/>
      <c r="V894" s="257"/>
      <c r="W894" s="262"/>
      <c r="X894" s="263"/>
      <c r="Y894" s="268"/>
      <c r="Z894" s="263"/>
      <c r="AA894" s="263"/>
      <c r="AB894" s="269"/>
      <c r="AC894" s="295"/>
      <c r="AD894" s="297"/>
      <c r="AE894" s="11"/>
    </row>
    <row r="895" spans="1:31" s="1" customFormat="1" ht="12" customHeight="1" thickBot="1" x14ac:dyDescent="0.2">
      <c r="A895" s="58">
        <v>9</v>
      </c>
      <c r="B895" s="55"/>
      <c r="C895" s="228" t="s">
        <v>34</v>
      </c>
      <c r="D895" s="231" t="str">
        <f ca="1">IF(A896="","",IF(INDIRECT("入力シート!H"&amp;(A897))="","",IF(INDIRECT("入力シート!H"&amp;(A897))&lt;43586,4,5)))</f>
        <v/>
      </c>
      <c r="E895" s="209" t="str">
        <f ca="1">IF(A896="","",IF(INDIRECT("入力シート!H"&amp;(A897))="","",INDIRECT("入力シート!H"&amp;(A897))))</f>
        <v/>
      </c>
      <c r="F895" s="233" t="str">
        <f ca="1">IF(A896="","",IF(INDIRECT("入力シート!H"&amp;(A897))="","",INDIRECT("入力シート!H"&amp;(A897))))</f>
        <v/>
      </c>
      <c r="G895" s="207" t="str">
        <f ca="1">IF(A896="","",IF(INDIRECT("入力シート!I"&amp;(A897))="","",IF(INDIRECT("入力シート!I"&amp;(A897))&lt;43586,4,5)))</f>
        <v/>
      </c>
      <c r="H895" s="209" t="str">
        <f ca="1">IF(A896="","",IF(INDIRECT("入力シート!I"&amp;(A897))="","",INDIRECT("入力シート!I"&amp;(A897))))</f>
        <v/>
      </c>
      <c r="I895" s="212" t="str">
        <f ca="1">IF(A896="","",IF(INDIRECT("入力シート!I"&amp;(A897))="","",INDIRECT("入力シート!I"&amp;(A897))))</f>
        <v/>
      </c>
      <c r="J895" s="219" t="str">
        <f ca="1">IF(A896="","",IF(INDIRECT("入力シート!I"&amp;(A897))="","",INDIRECT("入力シート!I"&amp;(A897))))</f>
        <v/>
      </c>
      <c r="K895" s="222" t="str">
        <f ca="1">IF(A896="","",IF(INDIRECT("入力シート!J"&amp;(A897))="","",INDIRECT("入力シート!J"&amp;(A897))))</f>
        <v/>
      </c>
      <c r="L895" s="225" t="str">
        <f ca="1">IF(A896="","",
IFERROR(IF(INDIRECT("入力シート!K"&amp;(A897))="","",
IF(INDIRECT("入力シート!K"&amp;(A897))&gt;159,"G",
IF(INDIRECT("入力シート!K"&amp;(A897))&gt;149,"F",
IF(INDIRECT("入力シート!K"&amp;(A897))&gt;139,"E",
IF(INDIRECT("入力シート!K"&amp;(A897))&gt;129,"D",
IF(INDIRECT("入力シート!K"&amp;(A897))&gt;119,"C",
IF(INDIRECT("入力シート!K"&amp;(A897))&gt;109,"B",
IF(INDIRECT("入力シート!K"&amp;(A897))&gt;99,"A",
"")))))))),""))</f>
        <v/>
      </c>
      <c r="M895" s="222" t="str">
        <f ca="1">IF(A896="","",
IFERROR(IF(INDIRECT("入力シート!K"&amp;(A897))="","",
IF(INDIRECT("入力シート!K"&amp;(A897))&gt;99,MOD(INDIRECT("入力シート!K"&amp;(A897)),10),INDIRECT("入力シート!K"&amp;(A897)))),""))</f>
        <v/>
      </c>
      <c r="N895" s="196" t="str">
        <f ca="1">IF(A896="","",IF(INDIRECT("入力シート!L"&amp;(A897))="","",INDIRECT("入力シート!L"&amp;(A897))))</f>
        <v/>
      </c>
      <c r="O895" s="207" t="str">
        <f ca="1">IF(A896="","",IF(INDIRECT("入力シート!M"&amp;(A897))="","",IF(INDIRECT("入力シート!M"&amp;(A897))&lt;43586,4,5)))</f>
        <v/>
      </c>
      <c r="P895" s="209" t="str">
        <f ca="1">IF(A896="","",IF(INDIRECT("入力シート!M"&amp;(A897))="","",INDIRECT("入力シート!M"&amp;(A897))))</f>
        <v/>
      </c>
      <c r="Q895" s="212" t="str">
        <f ca="1">IF(A896="","",IF(INDIRECT("入力シート!M"&amp;(A897))="","",INDIRECT("入力シート!M"&amp;(A897))))</f>
        <v/>
      </c>
      <c r="R895" s="215" t="str">
        <f ca="1">IF(A896="","",IF(INDIRECT("入力シート!N"&amp;(A897))="","",INDIRECT("入力シート!N"&amp;(A897))))</f>
        <v/>
      </c>
      <c r="S895" s="217" t="str">
        <f>IF(A896="","",IF(N895="","",SUM(N895,R895)))</f>
        <v/>
      </c>
      <c r="T895" s="196" t="str">
        <f ca="1">IF(A896="","",IF(N895="","",IF(INDIRECT("入力シート!O"&amp;(A897))="通常者",ROUNDDOWN(S895*10/1000,0),0)))</f>
        <v/>
      </c>
      <c r="U895" s="196" t="str">
        <f>IF(A896="","",IF(V895="","",IF(V895&gt;=1,"+",IF(V895=0," ","-"))))</f>
        <v/>
      </c>
      <c r="V895" s="199" t="str">
        <f>IF(A896="","",IF(AND(N897="",N895&gt;=1),T895,IF(N897="","",T895-T897)))</f>
        <v/>
      </c>
      <c r="W895" s="3">
        <v>1</v>
      </c>
      <c r="X895" s="12"/>
      <c r="Y895" s="3">
        <v>5</v>
      </c>
      <c r="Z895" s="8"/>
      <c r="AA895" s="8"/>
      <c r="AB895" s="8"/>
      <c r="AC895" s="3">
        <v>5</v>
      </c>
      <c r="AD895" s="107"/>
      <c r="AE895" s="11"/>
    </row>
    <row r="896" spans="1:31" s="1" customFormat="1" ht="12" customHeight="1" x14ac:dyDescent="0.15">
      <c r="A896" s="58" t="str">
        <f>IFERROR(MATCH(A884,入力シート!$V$10:$V2488,0),"")</f>
        <v/>
      </c>
      <c r="B896" s="55"/>
      <c r="C896" s="229"/>
      <c r="D896" s="231"/>
      <c r="E896" s="210"/>
      <c r="F896" s="234"/>
      <c r="G896" s="207"/>
      <c r="H896" s="210"/>
      <c r="I896" s="213"/>
      <c r="J896" s="220"/>
      <c r="K896" s="223"/>
      <c r="L896" s="226"/>
      <c r="M896" s="223"/>
      <c r="N896" s="206"/>
      <c r="O896" s="207"/>
      <c r="P896" s="210"/>
      <c r="Q896" s="213"/>
      <c r="R896" s="216"/>
      <c r="S896" s="218"/>
      <c r="T896" s="197"/>
      <c r="U896" s="197"/>
      <c r="V896" s="200"/>
      <c r="W896" s="14">
        <v>2</v>
      </c>
      <c r="X896" s="13"/>
      <c r="Y896" s="13">
        <v>5</v>
      </c>
      <c r="Z896" s="13"/>
      <c r="AA896" s="13"/>
      <c r="AB896" s="13"/>
      <c r="AC896" s="15">
        <v>6</v>
      </c>
      <c r="AD896" s="9"/>
      <c r="AE896" s="11"/>
    </row>
    <row r="897" spans="1:31" s="1" customFormat="1" ht="12" customHeight="1" thickBot="1" x14ac:dyDescent="0.2">
      <c r="A897" s="58" t="str">
        <f>IF(A896="","",SUM(A895:A896))</f>
        <v/>
      </c>
      <c r="B897" s="55"/>
      <c r="C897" s="229"/>
      <c r="D897" s="231"/>
      <c r="E897" s="210"/>
      <c r="F897" s="234"/>
      <c r="G897" s="207"/>
      <c r="H897" s="210"/>
      <c r="I897" s="213"/>
      <c r="J897" s="220"/>
      <c r="K897" s="223"/>
      <c r="L897" s="226"/>
      <c r="M897" s="223"/>
      <c r="N897" s="197" t="str">
        <f ca="1">IF(A896="","",IF(INDIRECT("入力シート!P"&amp;(A897))="","",INDIRECT("入力シート!P"&amp;(A897))))</f>
        <v/>
      </c>
      <c r="O897" s="207"/>
      <c r="P897" s="210"/>
      <c r="Q897" s="213"/>
      <c r="R897" s="201" t="str">
        <f ca="1">IF(A896="","",IF(INDIRECT("入力シート!Q"&amp;(A897))="","",INDIRECT("入力シート!Q"&amp;(A897))))</f>
        <v/>
      </c>
      <c r="S897" s="305" t="str">
        <f>IF(A896="","",IF(N897="","",SUM(N897,R897)))</f>
        <v/>
      </c>
      <c r="T897" s="205" t="str">
        <f ca="1">IF(A896="","",IF(N897="","",IF(INDIRECT("入力シート!R"&amp;(A897))="通常者",ROUNDDOWN(S897*10/1000,0),0)))</f>
        <v/>
      </c>
      <c r="U897" s="197"/>
      <c r="V897" s="201"/>
      <c r="W897" s="14">
        <v>3</v>
      </c>
      <c r="X897" s="13"/>
      <c r="Y897" s="13">
        <v>5</v>
      </c>
      <c r="Z897" s="13"/>
      <c r="AA897" s="13"/>
      <c r="AB897" s="13"/>
      <c r="AC897" s="15">
        <v>7</v>
      </c>
      <c r="AD897" s="9"/>
      <c r="AE897" s="11"/>
    </row>
    <row r="898" spans="1:31" s="1" customFormat="1" ht="12" customHeight="1" x14ac:dyDescent="0.15">
      <c r="A898" s="58"/>
      <c r="B898" s="55"/>
      <c r="C898" s="230"/>
      <c r="D898" s="232"/>
      <c r="E898" s="211"/>
      <c r="F898" s="235"/>
      <c r="G898" s="208"/>
      <c r="H898" s="211"/>
      <c r="I898" s="214"/>
      <c r="J898" s="221"/>
      <c r="K898" s="224"/>
      <c r="L898" s="227"/>
      <c r="M898" s="224"/>
      <c r="N898" s="198"/>
      <c r="O898" s="208"/>
      <c r="P898" s="211"/>
      <c r="Q898" s="214"/>
      <c r="R898" s="202"/>
      <c r="S898" s="204"/>
      <c r="T898" s="198"/>
      <c r="U898" s="198"/>
      <c r="V898" s="202"/>
      <c r="W898" s="7">
        <v>4</v>
      </c>
      <c r="X898" s="10"/>
      <c r="Y898" s="6">
        <v>5</v>
      </c>
      <c r="Z898" s="106"/>
      <c r="AA898" s="106"/>
      <c r="AB898" s="106"/>
      <c r="AC898" s="6"/>
      <c r="AD898" s="108"/>
      <c r="AE898" s="11"/>
    </row>
    <row r="899" spans="1:31" s="1" customFormat="1" ht="12" customHeight="1" thickBot="1" x14ac:dyDescent="0.2">
      <c r="A899" s="58">
        <v>10</v>
      </c>
      <c r="B899" s="55"/>
      <c r="C899" s="228" t="s">
        <v>35</v>
      </c>
      <c r="D899" s="231" t="str">
        <f ca="1">IF(A900="","",IF(INDIRECT("入力シート!H"&amp;(A901))="","",IF(INDIRECT("入力シート!H"&amp;(A901))&lt;43586,4,5)))</f>
        <v/>
      </c>
      <c r="E899" s="209" t="str">
        <f ca="1">IF(A900="","",IF(INDIRECT("入力シート!H"&amp;(A901))="","",INDIRECT("入力シート!H"&amp;(A901))))</f>
        <v/>
      </c>
      <c r="F899" s="233" t="str">
        <f ca="1">IF(A900="","",IF(INDIRECT("入力シート!H"&amp;(A901))="","",INDIRECT("入力シート!H"&amp;(A901))))</f>
        <v/>
      </c>
      <c r="G899" s="207" t="str">
        <f ca="1">IF(A900="","",IF(INDIRECT("入力シート!I"&amp;(A901))="","",IF(INDIRECT("入力シート!I"&amp;(A901))&lt;43586,4,5)))</f>
        <v/>
      </c>
      <c r="H899" s="209" t="str">
        <f ca="1">IF(A900="","",IF(INDIRECT("入力シート!I"&amp;(A901))="","",INDIRECT("入力シート!I"&amp;(A901))))</f>
        <v/>
      </c>
      <c r="I899" s="212" t="str">
        <f ca="1">IF(A900="","",IF(INDIRECT("入力シート!I"&amp;(A901))="","",INDIRECT("入力シート!I"&amp;(A901))))</f>
        <v/>
      </c>
      <c r="J899" s="219" t="str">
        <f ca="1">IF(A900="","",IF(INDIRECT("入力シート!I"&amp;(A901))="","",INDIRECT("入力シート!I"&amp;(A901))))</f>
        <v/>
      </c>
      <c r="K899" s="222" t="str">
        <f t="shared" ref="K899" ca="1" si="154">IF(A900="","",IF(INDIRECT("入力シート!J"&amp;(A901))="","",INDIRECT("入力シート!J"&amp;(A901))))</f>
        <v/>
      </c>
      <c r="L899" s="225" t="str">
        <f ca="1">IF(A900="","",
IFERROR(IF(INDIRECT("入力シート!K"&amp;(A901))="","",
IF(INDIRECT("入力シート!K"&amp;(A901))&gt;159,"G",
IF(INDIRECT("入力シート!K"&amp;(A901))&gt;149,"F",
IF(INDIRECT("入力シート!K"&amp;(A901))&gt;139,"E",
IF(INDIRECT("入力シート!K"&amp;(A901))&gt;129,"D",
IF(INDIRECT("入力シート!K"&amp;(A901))&gt;119,"C",
IF(INDIRECT("入力シート!K"&amp;(A901))&gt;109,"B",
IF(INDIRECT("入力シート!K"&amp;(A901))&gt;99,"A",
"")))))))),""))</f>
        <v/>
      </c>
      <c r="M899" s="222" t="str">
        <f ca="1">IF(A900="","",
IFERROR(IF(INDIRECT("入力シート!K"&amp;(A901))="","",
IF(INDIRECT("入力シート!K"&amp;(A901))&gt;99,MOD(INDIRECT("入力シート!K"&amp;(A901)),10),INDIRECT("入力シート!K"&amp;(A901)))),""))</f>
        <v/>
      </c>
      <c r="N899" s="196" t="str">
        <f ca="1">IF(A900="","",IF(INDIRECT("入力シート!L"&amp;(A901))="","",INDIRECT("入力シート!L"&amp;(A901))))</f>
        <v/>
      </c>
      <c r="O899" s="207" t="str">
        <f ca="1">IF(A900="","",IF(INDIRECT("入力シート!M"&amp;(A901))="","",IF(INDIRECT("入力シート!M"&amp;(A901))&lt;43586,4,5)))</f>
        <v/>
      </c>
      <c r="P899" s="209" t="str">
        <f ca="1">IF(A900="","",IF(INDIRECT("入力シート!M"&amp;(A901))="","",INDIRECT("入力シート!M"&amp;(A901))))</f>
        <v/>
      </c>
      <c r="Q899" s="212" t="str">
        <f ca="1">IF(A900="","",IF(INDIRECT("入力シート!M"&amp;(A901))="","",INDIRECT("入力シート!M"&amp;(A901))))</f>
        <v/>
      </c>
      <c r="R899" s="215" t="str">
        <f ca="1">IF(A900="","",IF(INDIRECT("入力シート!N"&amp;(A901))="","",INDIRECT("入力シート!N"&amp;(A901))))</f>
        <v/>
      </c>
      <c r="S899" s="217" t="str">
        <f>IF(A900="","",IF(N899="","",SUM(N899,R899)))</f>
        <v/>
      </c>
      <c r="T899" s="196" t="str">
        <f ca="1">IF(A900="","",IF(N899="","",IF(INDIRECT("入力シート!O"&amp;(A901))="通常者",ROUNDDOWN(S899*10/1000,0),0)))</f>
        <v/>
      </c>
      <c r="U899" s="196" t="str">
        <f>IF(A900="","",IF(V899="","",IF(V899&gt;=1,"+",IF(V899=0," ","-"))))</f>
        <v/>
      </c>
      <c r="V899" s="199" t="str">
        <f>IF(A900="","",IF(AND(N901="",N899&gt;=1),T899,IF(N901="","",T899-T901)))</f>
        <v/>
      </c>
      <c r="W899" s="3">
        <v>1</v>
      </c>
      <c r="X899" s="12"/>
      <c r="Y899" s="3">
        <v>5</v>
      </c>
      <c r="Z899" s="8"/>
      <c r="AA899" s="8"/>
      <c r="AB899" s="8"/>
      <c r="AC899" s="3">
        <v>5</v>
      </c>
      <c r="AD899" s="107"/>
    </row>
    <row r="900" spans="1:31" s="1" customFormat="1" ht="12" customHeight="1" x14ac:dyDescent="0.15">
      <c r="A900" s="58" t="str">
        <f>A896</f>
        <v/>
      </c>
      <c r="B900" s="55"/>
      <c r="C900" s="229"/>
      <c r="D900" s="231"/>
      <c r="E900" s="210"/>
      <c r="F900" s="234"/>
      <c r="G900" s="207"/>
      <c r="H900" s="210"/>
      <c r="I900" s="213"/>
      <c r="J900" s="220"/>
      <c r="K900" s="223"/>
      <c r="L900" s="226"/>
      <c r="M900" s="223"/>
      <c r="N900" s="206"/>
      <c r="O900" s="207"/>
      <c r="P900" s="210"/>
      <c r="Q900" s="213"/>
      <c r="R900" s="216"/>
      <c r="S900" s="218"/>
      <c r="T900" s="197"/>
      <c r="U900" s="197"/>
      <c r="V900" s="200"/>
      <c r="W900" s="14">
        <v>2</v>
      </c>
      <c r="X900" s="13"/>
      <c r="Y900" s="13">
        <v>5</v>
      </c>
      <c r="Z900" s="13"/>
      <c r="AA900" s="13"/>
      <c r="AB900" s="13"/>
      <c r="AC900" s="15">
        <v>6</v>
      </c>
      <c r="AD900" s="9"/>
    </row>
    <row r="901" spans="1:31" s="1" customFormat="1" ht="12" customHeight="1" thickBot="1" x14ac:dyDescent="0.2">
      <c r="A901" s="58" t="str">
        <f>IF(A900="","",SUM(A899:A900))</f>
        <v/>
      </c>
      <c r="B901" s="55"/>
      <c r="C901" s="229"/>
      <c r="D901" s="231"/>
      <c r="E901" s="210"/>
      <c r="F901" s="234"/>
      <c r="G901" s="207"/>
      <c r="H901" s="210"/>
      <c r="I901" s="213"/>
      <c r="J901" s="220"/>
      <c r="K901" s="223"/>
      <c r="L901" s="226"/>
      <c r="M901" s="223"/>
      <c r="N901" s="197" t="str">
        <f ca="1">IF(A900="","",IF(INDIRECT("入力シート!P"&amp;(A901))="","",INDIRECT("入力シート!P"&amp;(A901))))</f>
        <v/>
      </c>
      <c r="O901" s="207"/>
      <c r="P901" s="210"/>
      <c r="Q901" s="213"/>
      <c r="R901" s="201" t="str">
        <f ca="1">IF(A900="","",IF(INDIRECT("入力シート!Q"&amp;(A901))="","",INDIRECT("入力シート!Q"&amp;(A901))))</f>
        <v/>
      </c>
      <c r="S901" s="305" t="str">
        <f>IF(A900="","",IF(N901="","",SUM(N901,R901)))</f>
        <v/>
      </c>
      <c r="T901" s="205" t="str">
        <f ca="1">IF(A900="","",IF(N901="","",IF(INDIRECT("入力シート!R"&amp;(A901))="通常者",ROUNDDOWN(S901*10/1000,0),0)))</f>
        <v/>
      </c>
      <c r="U901" s="197"/>
      <c r="V901" s="201"/>
      <c r="W901" s="14">
        <v>3</v>
      </c>
      <c r="X901" s="13"/>
      <c r="Y901" s="13">
        <v>5</v>
      </c>
      <c r="Z901" s="13"/>
      <c r="AA901" s="13"/>
      <c r="AB901" s="13"/>
      <c r="AC901" s="15">
        <v>7</v>
      </c>
      <c r="AD901" s="9"/>
    </row>
    <row r="902" spans="1:31" s="1" customFormat="1" ht="12" customHeight="1" x14ac:dyDescent="0.15">
      <c r="A902" s="58"/>
      <c r="B902" s="55"/>
      <c r="C902" s="230"/>
      <c r="D902" s="232"/>
      <c r="E902" s="211"/>
      <c r="F902" s="235"/>
      <c r="G902" s="208"/>
      <c r="H902" s="211"/>
      <c r="I902" s="214"/>
      <c r="J902" s="221"/>
      <c r="K902" s="224"/>
      <c r="L902" s="227"/>
      <c r="M902" s="224"/>
      <c r="N902" s="198"/>
      <c r="O902" s="208"/>
      <c r="P902" s="211"/>
      <c r="Q902" s="214"/>
      <c r="R902" s="202"/>
      <c r="S902" s="204"/>
      <c r="T902" s="198"/>
      <c r="U902" s="198"/>
      <c r="V902" s="202"/>
      <c r="W902" s="7">
        <v>4</v>
      </c>
      <c r="X902" s="10"/>
      <c r="Y902" s="6">
        <v>5</v>
      </c>
      <c r="Z902" s="106"/>
      <c r="AA902" s="106"/>
      <c r="AB902" s="106"/>
      <c r="AC902" s="6"/>
      <c r="AD902" s="108"/>
    </row>
    <row r="903" spans="1:31" s="1" customFormat="1" ht="12" customHeight="1" thickBot="1" x14ac:dyDescent="0.2">
      <c r="A903" s="58">
        <v>11</v>
      </c>
      <c r="B903" s="55"/>
      <c r="C903" s="228" t="s">
        <v>36</v>
      </c>
      <c r="D903" s="231" t="str">
        <f ca="1">IF(A904="","",IF(INDIRECT("入力シート!H"&amp;(A905))="","",IF(INDIRECT("入力シート!H"&amp;(A905))&lt;43586,4,5)))</f>
        <v/>
      </c>
      <c r="E903" s="209" t="str">
        <f ca="1">IF(A904="","",IF(INDIRECT("入力シート!H"&amp;(A905))="","",INDIRECT("入力シート!H"&amp;(A905))))</f>
        <v/>
      </c>
      <c r="F903" s="233" t="str">
        <f ca="1">IF(A904="","",IF(INDIRECT("入力シート!H"&amp;(A905))="","",INDIRECT("入力シート!H"&amp;(A905))))</f>
        <v/>
      </c>
      <c r="G903" s="207" t="str">
        <f ca="1">IF(A904="","",IF(INDIRECT("入力シート!I"&amp;(A905))="","",IF(INDIRECT("入力シート!I"&amp;(A905))&lt;43586,4,5)))</f>
        <v/>
      </c>
      <c r="H903" s="209" t="str">
        <f ca="1">IF(A904="","",IF(INDIRECT("入力シート!I"&amp;(A905))="","",INDIRECT("入力シート!I"&amp;(A905))))</f>
        <v/>
      </c>
      <c r="I903" s="212" t="str">
        <f ca="1">IF(A904="","",IF(INDIRECT("入力シート!I"&amp;(A905))="","",INDIRECT("入力シート!I"&amp;(A905))))</f>
        <v/>
      </c>
      <c r="J903" s="219" t="str">
        <f ca="1">IF(A904="","",IF(INDIRECT("入力シート!I"&amp;(A905))="","",INDIRECT("入力シート!I"&amp;(A905))))</f>
        <v/>
      </c>
      <c r="K903" s="222" t="str">
        <f t="shared" ref="K903" ca="1" si="155">IF(A904="","",IF(INDIRECT("入力シート!J"&amp;(A905))="","",INDIRECT("入力シート!J"&amp;(A905))))</f>
        <v/>
      </c>
      <c r="L903" s="225" t="str">
        <f ca="1">IF(A904="","",
IFERROR(IF(INDIRECT("入力シート!K"&amp;(A905))="","",
IF(INDIRECT("入力シート!K"&amp;(A905))&gt;159,"G",
IF(INDIRECT("入力シート!K"&amp;(A905))&gt;149,"F",
IF(INDIRECT("入力シート!K"&amp;(A905))&gt;139,"E",
IF(INDIRECT("入力シート!K"&amp;(A905))&gt;129,"D",
IF(INDIRECT("入力シート!K"&amp;(A905))&gt;119,"C",
IF(INDIRECT("入力シート!K"&amp;(A905))&gt;109,"B",
IF(INDIRECT("入力シート!K"&amp;(A905))&gt;99,"A",
"")))))))),""))</f>
        <v/>
      </c>
      <c r="M903" s="222" t="str">
        <f ca="1">IF(A904="","",
IFERROR(IF(INDIRECT("入力シート!K"&amp;(A905))="","",
IF(INDIRECT("入力シート!K"&amp;(A905))&gt;99,MOD(INDIRECT("入力シート!K"&amp;(A905)),10),INDIRECT("入力シート!K"&amp;(A905)))),""))</f>
        <v/>
      </c>
      <c r="N903" s="196" t="str">
        <f ca="1">IF(A904="","",IF(INDIRECT("入力シート!L"&amp;(A905))="","",INDIRECT("入力シート!L"&amp;(A905))))</f>
        <v/>
      </c>
      <c r="O903" s="207" t="str">
        <f ca="1">IF(A904="","",IF(INDIRECT("入力シート!M"&amp;(A905))="","",IF(INDIRECT("入力シート!M"&amp;(A905))&lt;43586,4,5)))</f>
        <v/>
      </c>
      <c r="P903" s="209" t="str">
        <f ca="1">IF(A904="","",IF(INDIRECT("入力シート!M"&amp;(A905))="","",INDIRECT("入力シート!M"&amp;(A905))))</f>
        <v/>
      </c>
      <c r="Q903" s="212" t="str">
        <f ca="1">IF(A904="","",IF(INDIRECT("入力シート!M"&amp;(A905))="","",INDIRECT("入力シート!M"&amp;(A905))))</f>
        <v/>
      </c>
      <c r="R903" s="215" t="str">
        <f ca="1">IF(A904="","",IF(INDIRECT("入力シート!N"&amp;(A905))="","",INDIRECT("入力シート!N"&amp;(A905))))</f>
        <v/>
      </c>
      <c r="S903" s="217" t="str">
        <f>IF(A904="","",IF(N903="","",SUM(N903,R903)))</f>
        <v/>
      </c>
      <c r="T903" s="196" t="str">
        <f ca="1">IF(A904="","",IF(N903="","",IF(INDIRECT("入力シート!O"&amp;(A905))="通常者",ROUNDDOWN(S903*10/1000,0),0)))</f>
        <v/>
      </c>
      <c r="U903" s="196" t="str">
        <f>IF(A904="","",IF(V903="","",IF(V903&gt;=1,"+",IF(V903=0," ","-"))))</f>
        <v/>
      </c>
      <c r="V903" s="199" t="str">
        <f>IF(A904="","",IF(AND(N905="",N903&gt;=1),T903,IF(N905="","",T903-T905)))</f>
        <v/>
      </c>
      <c r="W903" s="3">
        <v>1</v>
      </c>
      <c r="X903" s="12"/>
      <c r="Y903" s="3">
        <v>5</v>
      </c>
      <c r="Z903" s="8"/>
      <c r="AA903" s="8"/>
      <c r="AB903" s="8"/>
      <c r="AC903" s="3">
        <v>5</v>
      </c>
      <c r="AD903" s="107"/>
      <c r="AE903"/>
    </row>
    <row r="904" spans="1:31" s="1" customFormat="1" ht="12" customHeight="1" x14ac:dyDescent="0.15">
      <c r="A904" s="58" t="str">
        <f>A896</f>
        <v/>
      </c>
      <c r="B904" s="55"/>
      <c r="C904" s="229"/>
      <c r="D904" s="231"/>
      <c r="E904" s="210"/>
      <c r="F904" s="234"/>
      <c r="G904" s="207"/>
      <c r="H904" s="210"/>
      <c r="I904" s="213"/>
      <c r="J904" s="220"/>
      <c r="K904" s="223"/>
      <c r="L904" s="226"/>
      <c r="M904" s="223"/>
      <c r="N904" s="206"/>
      <c r="O904" s="207"/>
      <c r="P904" s="210"/>
      <c r="Q904" s="213"/>
      <c r="R904" s="216"/>
      <c r="S904" s="218"/>
      <c r="T904" s="197"/>
      <c r="U904" s="197"/>
      <c r="V904" s="200"/>
      <c r="W904" s="14">
        <v>2</v>
      </c>
      <c r="X904" s="13"/>
      <c r="Y904" s="13">
        <v>5</v>
      </c>
      <c r="Z904" s="13"/>
      <c r="AA904" s="13"/>
      <c r="AB904" s="13"/>
      <c r="AC904" s="15">
        <v>6</v>
      </c>
      <c r="AD904" s="9"/>
      <c r="AE904"/>
    </row>
    <row r="905" spans="1:31" s="1" customFormat="1" ht="12" customHeight="1" thickBot="1" x14ac:dyDescent="0.2">
      <c r="A905" s="58" t="str">
        <f>IF(A904="","",SUM(A903:A904))</f>
        <v/>
      </c>
      <c r="B905" s="55"/>
      <c r="C905" s="229"/>
      <c r="D905" s="231"/>
      <c r="E905" s="210"/>
      <c r="F905" s="234"/>
      <c r="G905" s="207"/>
      <c r="H905" s="210"/>
      <c r="I905" s="213"/>
      <c r="J905" s="220"/>
      <c r="K905" s="223"/>
      <c r="L905" s="226"/>
      <c r="M905" s="223"/>
      <c r="N905" s="197" t="str">
        <f ca="1">IF(A904="","",IF(INDIRECT("入力シート!P"&amp;(A905))="","",INDIRECT("入力シート!P"&amp;(A905))))</f>
        <v/>
      </c>
      <c r="O905" s="207"/>
      <c r="P905" s="210"/>
      <c r="Q905" s="213"/>
      <c r="R905" s="201" t="str">
        <f ca="1">IF(A904="","",IF(INDIRECT("入力シート!Q"&amp;(A905))="","",INDIRECT("入力シート!Q"&amp;(A905))))</f>
        <v/>
      </c>
      <c r="S905" s="305" t="str">
        <f>IF(A904="","",IF(N905="","",SUM(N905,R905)))</f>
        <v/>
      </c>
      <c r="T905" s="205" t="str">
        <f ca="1">IF(A904="","",IF(N905="","",IF(INDIRECT("入力シート!R"&amp;(A905))="通常者",ROUNDDOWN(S905*10/1000,0),0)))</f>
        <v/>
      </c>
      <c r="U905" s="197"/>
      <c r="V905" s="201"/>
      <c r="W905" s="14">
        <v>3</v>
      </c>
      <c r="X905" s="13"/>
      <c r="Y905" s="13">
        <v>5</v>
      </c>
      <c r="Z905" s="13"/>
      <c r="AA905" s="13"/>
      <c r="AB905" s="13"/>
      <c r="AC905" s="15">
        <v>7</v>
      </c>
      <c r="AD905" s="9"/>
      <c r="AE905"/>
    </row>
    <row r="906" spans="1:31" s="1" customFormat="1" ht="12" customHeight="1" x14ac:dyDescent="0.15">
      <c r="A906" s="58"/>
      <c r="B906" s="55"/>
      <c r="C906" s="230"/>
      <c r="D906" s="232"/>
      <c r="E906" s="211"/>
      <c r="F906" s="235"/>
      <c r="G906" s="208"/>
      <c r="H906" s="211"/>
      <c r="I906" s="214"/>
      <c r="J906" s="221"/>
      <c r="K906" s="224"/>
      <c r="L906" s="227"/>
      <c r="M906" s="224"/>
      <c r="N906" s="198"/>
      <c r="O906" s="208"/>
      <c r="P906" s="211"/>
      <c r="Q906" s="214"/>
      <c r="R906" s="202"/>
      <c r="S906" s="204"/>
      <c r="T906" s="198"/>
      <c r="U906" s="198"/>
      <c r="V906" s="202"/>
      <c r="W906" s="7">
        <v>4</v>
      </c>
      <c r="X906" s="10"/>
      <c r="Y906" s="6">
        <v>5</v>
      </c>
      <c r="Z906" s="106"/>
      <c r="AA906" s="106"/>
      <c r="AB906" s="106"/>
      <c r="AC906" s="6"/>
      <c r="AD906" s="108"/>
      <c r="AE906"/>
    </row>
    <row r="907" spans="1:31" s="1" customFormat="1" ht="12" customHeight="1" thickBot="1" x14ac:dyDescent="0.2">
      <c r="A907" s="58">
        <v>12</v>
      </c>
      <c r="B907" s="55"/>
      <c r="C907" s="228" t="s">
        <v>37</v>
      </c>
      <c r="D907" s="231" t="str">
        <f ca="1">IF(A908="","",IF(INDIRECT("入力シート!H"&amp;(A909))="","",IF(INDIRECT("入力シート!H"&amp;(A909))&lt;43586,4,5)))</f>
        <v/>
      </c>
      <c r="E907" s="209" t="str">
        <f ca="1">IF(A908="","",IF(INDIRECT("入力シート!H"&amp;(A909))="","",INDIRECT("入力シート!H"&amp;(A909))))</f>
        <v/>
      </c>
      <c r="F907" s="233" t="str">
        <f ca="1">IF(A908="","",IF(INDIRECT("入力シート!H"&amp;(A909))="","",INDIRECT("入力シート!H"&amp;(A909))))</f>
        <v/>
      </c>
      <c r="G907" s="207" t="str">
        <f ca="1">IF(A908="","",IF(INDIRECT("入力シート!I"&amp;(A909))="","",IF(INDIRECT("入力シート!I"&amp;(A909))&lt;43586,4,5)))</f>
        <v/>
      </c>
      <c r="H907" s="209" t="str">
        <f ca="1">IF(A908="","",IF(INDIRECT("入力シート!I"&amp;(A909))="","",INDIRECT("入力シート!I"&amp;(A909))))</f>
        <v/>
      </c>
      <c r="I907" s="212" t="str">
        <f ca="1">IF(A908="","",IF(INDIRECT("入力シート!I"&amp;(A909))="","",INDIRECT("入力シート!I"&amp;(A909))))</f>
        <v/>
      </c>
      <c r="J907" s="219" t="str">
        <f ca="1">IF(A908="","",IF(INDIRECT("入力シート!I"&amp;(A909))="","",INDIRECT("入力シート!I"&amp;(A909))))</f>
        <v/>
      </c>
      <c r="K907" s="222" t="str">
        <f t="shared" ref="K907" ca="1" si="156">IF(A908="","",IF(INDIRECT("入力シート!J"&amp;(A909))="","",INDIRECT("入力シート!J"&amp;(A909))))</f>
        <v/>
      </c>
      <c r="L907" s="225" t="str">
        <f ca="1">IF(A908="","",
IFERROR(IF(INDIRECT("入力シート!K"&amp;(A909))="","",
IF(INDIRECT("入力シート!K"&amp;(A909))&gt;159,"G",
IF(INDIRECT("入力シート!K"&amp;(A909))&gt;149,"F",
IF(INDIRECT("入力シート!K"&amp;(A909))&gt;139,"E",
IF(INDIRECT("入力シート!K"&amp;(A909))&gt;129,"D",
IF(INDIRECT("入力シート!K"&amp;(A909))&gt;119,"C",
IF(INDIRECT("入力シート!K"&amp;(A909))&gt;109,"B",
IF(INDIRECT("入力シート!K"&amp;(A909))&gt;99,"A",
"")))))))),""))</f>
        <v/>
      </c>
      <c r="M907" s="222" t="str">
        <f ca="1">IF(A908="","",
IFERROR(IF(INDIRECT("入力シート!K"&amp;(A909))="","",
IF(INDIRECT("入力シート!K"&amp;(A909))&gt;99,MOD(INDIRECT("入力シート!K"&amp;(A909)),10),INDIRECT("入力シート!K"&amp;(A909)))),""))</f>
        <v/>
      </c>
      <c r="N907" s="196" t="str">
        <f ca="1">IF(A908="","",IF(INDIRECT("入力シート!L"&amp;(A909))="","",INDIRECT("入力シート!L"&amp;(A909))))</f>
        <v/>
      </c>
      <c r="O907" s="207" t="str">
        <f ca="1">IF(A908="","",IF(INDIRECT("入力シート!M"&amp;(A909))="","",IF(INDIRECT("入力シート!M"&amp;(A909))&lt;43586,4,5)))</f>
        <v/>
      </c>
      <c r="P907" s="209" t="str">
        <f ca="1">IF(A908="","",IF(INDIRECT("入力シート!M"&amp;(A909))="","",INDIRECT("入力シート!M"&amp;(A909))))</f>
        <v/>
      </c>
      <c r="Q907" s="212" t="str">
        <f ca="1">IF(A908="","",IF(INDIRECT("入力シート!M"&amp;(A909))="","",INDIRECT("入力シート!M"&amp;(A909))))</f>
        <v/>
      </c>
      <c r="R907" s="215" t="str">
        <f ca="1">IF(A908="","",IF(INDIRECT("入力シート!N"&amp;(A909))="","",INDIRECT("入力シート!N"&amp;(A909))))</f>
        <v/>
      </c>
      <c r="S907" s="217" t="str">
        <f>IF(A908="","",IF(N907="","",SUM(N907,R907)))</f>
        <v/>
      </c>
      <c r="T907" s="196" t="str">
        <f ca="1">IF(A908="","",IF(N907="","",IF(INDIRECT("入力シート!O"&amp;(A909))="通常者",ROUNDDOWN(S907*10/1000,0),0)))</f>
        <v/>
      </c>
      <c r="U907" s="196" t="str">
        <f>IF(A908="","",IF(V907="","",IF(V907&gt;=1,"+",IF(V907=0," ","-"))))</f>
        <v/>
      </c>
      <c r="V907" s="199" t="str">
        <f>IF(A908="","",IF(AND(N909="",N907&gt;=1),T907,IF(N909="","",T907-T909)))</f>
        <v/>
      </c>
      <c r="W907" s="3">
        <v>1</v>
      </c>
      <c r="X907" s="12"/>
      <c r="Y907" s="3">
        <v>5</v>
      </c>
      <c r="Z907" s="8"/>
      <c r="AA907" s="8"/>
      <c r="AB907" s="8"/>
      <c r="AC907" s="3">
        <v>5</v>
      </c>
      <c r="AD907" s="107"/>
      <c r="AE907"/>
    </row>
    <row r="908" spans="1:31" s="1" customFormat="1" ht="12" customHeight="1" x14ac:dyDescent="0.15">
      <c r="A908" s="58" t="str">
        <f>A896</f>
        <v/>
      </c>
      <c r="B908" s="55"/>
      <c r="C908" s="229"/>
      <c r="D908" s="231"/>
      <c r="E908" s="210"/>
      <c r="F908" s="234"/>
      <c r="G908" s="207"/>
      <c r="H908" s="210"/>
      <c r="I908" s="213"/>
      <c r="J908" s="220"/>
      <c r="K908" s="223"/>
      <c r="L908" s="226"/>
      <c r="M908" s="223"/>
      <c r="N908" s="206"/>
      <c r="O908" s="207"/>
      <c r="P908" s="210"/>
      <c r="Q908" s="213"/>
      <c r="R908" s="216"/>
      <c r="S908" s="218"/>
      <c r="T908" s="197"/>
      <c r="U908" s="197"/>
      <c r="V908" s="200"/>
      <c r="W908" s="14">
        <v>2</v>
      </c>
      <c r="X908" s="13"/>
      <c r="Y908" s="13">
        <v>5</v>
      </c>
      <c r="Z908" s="13"/>
      <c r="AA908" s="13"/>
      <c r="AB908" s="13"/>
      <c r="AC908" s="15">
        <v>6</v>
      </c>
      <c r="AD908" s="9"/>
      <c r="AE908"/>
    </row>
    <row r="909" spans="1:31" s="1" customFormat="1" ht="12" customHeight="1" thickBot="1" x14ac:dyDescent="0.2">
      <c r="A909" s="58" t="str">
        <f>IF(A908="","",SUM(A907:A908))</f>
        <v/>
      </c>
      <c r="B909" s="55"/>
      <c r="C909" s="229"/>
      <c r="D909" s="231"/>
      <c r="E909" s="210"/>
      <c r="F909" s="234"/>
      <c r="G909" s="207"/>
      <c r="H909" s="210"/>
      <c r="I909" s="213"/>
      <c r="J909" s="220"/>
      <c r="K909" s="223"/>
      <c r="L909" s="226"/>
      <c r="M909" s="223"/>
      <c r="N909" s="197" t="str">
        <f ca="1">IF(A908="","",IF(INDIRECT("入力シート!P"&amp;(A909))="","",INDIRECT("入力シート!P"&amp;(A909))))</f>
        <v/>
      </c>
      <c r="O909" s="207"/>
      <c r="P909" s="210"/>
      <c r="Q909" s="213"/>
      <c r="R909" s="201" t="str">
        <f ca="1">IF(A908="","",IF(INDIRECT("入力シート!Q"&amp;(A909))="","",INDIRECT("入力シート!Q"&amp;(A909))))</f>
        <v/>
      </c>
      <c r="S909" s="305" t="str">
        <f>IF(A908="","",IF(N909="","",SUM(N909,R909)))</f>
        <v/>
      </c>
      <c r="T909" s="205" t="str">
        <f ca="1">IF(A908="","",IF(N909="","",IF(INDIRECT("入力シート!R"&amp;(A909))="通常者",ROUNDDOWN(S909*10/1000,0),0)))</f>
        <v/>
      </c>
      <c r="U909" s="197"/>
      <c r="V909" s="201"/>
      <c r="W909" s="14">
        <v>3</v>
      </c>
      <c r="X909" s="13"/>
      <c r="Y909" s="13">
        <v>5</v>
      </c>
      <c r="Z909" s="13"/>
      <c r="AA909" s="13"/>
      <c r="AB909" s="13"/>
      <c r="AC909" s="15">
        <v>7</v>
      </c>
      <c r="AD909" s="9"/>
      <c r="AE909"/>
    </row>
    <row r="910" spans="1:31" s="1" customFormat="1" ht="12" customHeight="1" x14ac:dyDescent="0.15">
      <c r="A910" s="58"/>
      <c r="B910" s="55"/>
      <c r="C910" s="230"/>
      <c r="D910" s="232"/>
      <c r="E910" s="211"/>
      <c r="F910" s="235"/>
      <c r="G910" s="208"/>
      <c r="H910" s="211"/>
      <c r="I910" s="214"/>
      <c r="J910" s="221"/>
      <c r="K910" s="224"/>
      <c r="L910" s="227"/>
      <c r="M910" s="224"/>
      <c r="N910" s="198"/>
      <c r="O910" s="208"/>
      <c r="P910" s="211"/>
      <c r="Q910" s="214"/>
      <c r="R910" s="202"/>
      <c r="S910" s="204"/>
      <c r="T910" s="198"/>
      <c r="U910" s="198"/>
      <c r="V910" s="202"/>
      <c r="W910" s="7">
        <v>4</v>
      </c>
      <c r="X910" s="10"/>
      <c r="Y910" s="6">
        <v>5</v>
      </c>
      <c r="Z910" s="106"/>
      <c r="AA910" s="106"/>
      <c r="AB910" s="106"/>
      <c r="AC910" s="6"/>
      <c r="AD910" s="108"/>
      <c r="AE910"/>
    </row>
    <row r="911" spans="1:31" s="1" customFormat="1" ht="12" customHeight="1" thickBot="1" x14ac:dyDescent="0.2">
      <c r="A911" s="58">
        <v>13</v>
      </c>
      <c r="B911" s="55"/>
      <c r="C911" s="228" t="s">
        <v>38</v>
      </c>
      <c r="D911" s="231" t="str">
        <f ca="1">IF(A912="","",IF(INDIRECT("入力シート!H"&amp;(A913))="","",IF(INDIRECT("入力シート!H"&amp;(A913))&lt;43586,4,5)))</f>
        <v/>
      </c>
      <c r="E911" s="209" t="str">
        <f ca="1">IF(A912="","",IF(INDIRECT("入力シート!H"&amp;(A913))="","",INDIRECT("入力シート!H"&amp;(A913))))</f>
        <v/>
      </c>
      <c r="F911" s="233" t="str">
        <f ca="1">IF(A912="","",IF(INDIRECT("入力シート!H"&amp;(A913))="","",INDIRECT("入力シート!H"&amp;(A913))))</f>
        <v/>
      </c>
      <c r="G911" s="207" t="str">
        <f ca="1">IF(A912="","",IF(INDIRECT("入力シート!I"&amp;(A913))="","",IF(INDIRECT("入力シート!I"&amp;(A913))&lt;43586,4,5)))</f>
        <v/>
      </c>
      <c r="H911" s="209" t="str">
        <f ca="1">IF(A912="","",IF(INDIRECT("入力シート!I"&amp;(A913))="","",INDIRECT("入力シート!I"&amp;(A913))))</f>
        <v/>
      </c>
      <c r="I911" s="212" t="str">
        <f ca="1">IF(A912="","",IF(INDIRECT("入力シート!I"&amp;(A913))="","",INDIRECT("入力シート!I"&amp;(A913))))</f>
        <v/>
      </c>
      <c r="J911" s="219" t="str">
        <f ca="1">IF(A912="","",IF(INDIRECT("入力シート!I"&amp;(A913))="","",INDIRECT("入力シート!I"&amp;(A913))))</f>
        <v/>
      </c>
      <c r="K911" s="222" t="str">
        <f t="shared" ref="K911" ca="1" si="157">IF(A912="","",IF(INDIRECT("入力シート!J"&amp;(A913))="","",INDIRECT("入力シート!J"&amp;(A913))))</f>
        <v/>
      </c>
      <c r="L911" s="225" t="str">
        <f ca="1">IF(A912="","",
IFERROR(IF(INDIRECT("入力シート!K"&amp;(A913))="","",
IF(INDIRECT("入力シート!K"&amp;(A913))&gt;159,"G",
IF(INDIRECT("入力シート!K"&amp;(A913))&gt;149,"F",
IF(INDIRECT("入力シート!K"&amp;(A913))&gt;139,"E",
IF(INDIRECT("入力シート!K"&amp;(A913))&gt;129,"D",
IF(INDIRECT("入力シート!K"&amp;(A913))&gt;119,"C",
IF(INDIRECT("入力シート!K"&amp;(A913))&gt;109,"B",
IF(INDIRECT("入力シート!K"&amp;(A913))&gt;99,"A",
"")))))))),""))</f>
        <v/>
      </c>
      <c r="M911" s="222" t="str">
        <f ca="1">IF(A912="","",
IFERROR(IF(INDIRECT("入力シート!K"&amp;(A913))="","",
IF(INDIRECT("入力シート!K"&amp;(A913))&gt;99,MOD(INDIRECT("入力シート!K"&amp;(A913)),10),INDIRECT("入力シート!K"&amp;(A913)))),""))</f>
        <v/>
      </c>
      <c r="N911" s="196" t="str">
        <f ca="1">IF(A912="","",IF(INDIRECT("入力シート!L"&amp;(A913))="","",INDIRECT("入力シート!L"&amp;(A913))))</f>
        <v/>
      </c>
      <c r="O911" s="207" t="str">
        <f ca="1">IF(A912="","",IF(INDIRECT("入力シート!M"&amp;(A913))="","",IF(INDIRECT("入力シート!M"&amp;(A913))&lt;43586,4,5)))</f>
        <v/>
      </c>
      <c r="P911" s="209" t="str">
        <f ca="1">IF(A912="","",IF(INDIRECT("入力シート!M"&amp;(A913))="","",INDIRECT("入力シート!M"&amp;(A913))))</f>
        <v/>
      </c>
      <c r="Q911" s="212" t="str">
        <f ca="1">IF(A912="","",IF(INDIRECT("入力シート!M"&amp;(A913))="","",INDIRECT("入力シート!M"&amp;(A913))))</f>
        <v/>
      </c>
      <c r="R911" s="215" t="str">
        <f ca="1">IF(A912="","",IF(INDIRECT("入力シート!N"&amp;(A913))="","",INDIRECT("入力シート!N"&amp;(A913))))</f>
        <v/>
      </c>
      <c r="S911" s="217" t="str">
        <f>IF(A912="","",IF(N911="","",SUM(N911,R911)))</f>
        <v/>
      </c>
      <c r="T911" s="196" t="str">
        <f ca="1">IF(A912="","",IF(N911="","",IF(INDIRECT("入力シート!O"&amp;(A913))="通常者",ROUNDDOWN(S911*10/1000,0),0)))</f>
        <v/>
      </c>
      <c r="U911" s="196" t="str">
        <f>IF(A912="","",IF(V911="","",IF(V911&gt;=1,"+",IF(V911=0," ","-"))))</f>
        <v/>
      </c>
      <c r="V911" s="199" t="str">
        <f>IF(A912="","",IF(AND(N913="",N911&gt;=1),T911,IF(N913="","",T911-T913)))</f>
        <v/>
      </c>
      <c r="W911" s="98">
        <v>1</v>
      </c>
      <c r="X911" s="12"/>
      <c r="Y911" s="98">
        <v>5</v>
      </c>
      <c r="Z911" s="8"/>
      <c r="AA911" s="8"/>
      <c r="AB911" s="8"/>
      <c r="AC911" s="98">
        <v>5</v>
      </c>
      <c r="AD911" s="16"/>
      <c r="AE911"/>
    </row>
    <row r="912" spans="1:31" s="1" customFormat="1" ht="12" customHeight="1" x14ac:dyDescent="0.15">
      <c r="A912" s="58" t="str">
        <f>A896</f>
        <v/>
      </c>
      <c r="B912" s="55"/>
      <c r="C912" s="229"/>
      <c r="D912" s="231"/>
      <c r="E912" s="210"/>
      <c r="F912" s="234"/>
      <c r="G912" s="207"/>
      <c r="H912" s="210"/>
      <c r="I912" s="213"/>
      <c r="J912" s="220"/>
      <c r="K912" s="223"/>
      <c r="L912" s="226"/>
      <c r="M912" s="223"/>
      <c r="N912" s="206"/>
      <c r="O912" s="207"/>
      <c r="P912" s="210"/>
      <c r="Q912" s="213"/>
      <c r="R912" s="216"/>
      <c r="S912" s="218"/>
      <c r="T912" s="197"/>
      <c r="U912" s="197"/>
      <c r="V912" s="200"/>
      <c r="W912" s="14">
        <v>2</v>
      </c>
      <c r="X912" s="13"/>
      <c r="Y912" s="13">
        <v>5</v>
      </c>
      <c r="Z912" s="13"/>
      <c r="AA912" s="13"/>
      <c r="AB912" s="13"/>
      <c r="AC912" s="15">
        <v>6</v>
      </c>
      <c r="AD912" s="9"/>
      <c r="AE912"/>
    </row>
    <row r="913" spans="1:31" s="1" customFormat="1" ht="12" customHeight="1" thickBot="1" x14ac:dyDescent="0.2">
      <c r="A913" s="58" t="str">
        <f>IF(A912="","",SUM(A911:A912))</f>
        <v/>
      </c>
      <c r="B913" s="55"/>
      <c r="C913" s="229"/>
      <c r="D913" s="231"/>
      <c r="E913" s="210"/>
      <c r="F913" s="234"/>
      <c r="G913" s="207"/>
      <c r="H913" s="210"/>
      <c r="I913" s="213"/>
      <c r="J913" s="220"/>
      <c r="K913" s="223"/>
      <c r="L913" s="226"/>
      <c r="M913" s="223"/>
      <c r="N913" s="197" t="str">
        <f ca="1">IF(A912="","",IF(INDIRECT("入力シート!P"&amp;(A913))="","",INDIRECT("入力シート!P"&amp;(A913))))</f>
        <v/>
      </c>
      <c r="O913" s="207"/>
      <c r="P913" s="210"/>
      <c r="Q913" s="213"/>
      <c r="R913" s="201" t="str">
        <f ca="1">IF(A912="","",IF(INDIRECT("入力シート!Q"&amp;(A913))="","",INDIRECT("入力シート!Q"&amp;(A913))))</f>
        <v/>
      </c>
      <c r="S913" s="305" t="str">
        <f>IF(A912="","",IF(N913="","",SUM(N913,R913)))</f>
        <v/>
      </c>
      <c r="T913" s="205" t="str">
        <f ca="1">IF(A912="","",IF(N913="","",IF(INDIRECT("入力シート!R"&amp;(A913))="通常者",ROUNDDOWN(S913*10/1000,0),0)))</f>
        <v/>
      </c>
      <c r="U913" s="197"/>
      <c r="V913" s="201"/>
      <c r="W913" s="14">
        <v>3</v>
      </c>
      <c r="X913" s="13"/>
      <c r="Y913" s="13">
        <v>5</v>
      </c>
      <c r="Z913" s="13"/>
      <c r="AA913" s="13"/>
      <c r="AB913" s="13"/>
      <c r="AC913" s="15">
        <v>7</v>
      </c>
      <c r="AD913" s="9"/>
      <c r="AE913"/>
    </row>
    <row r="914" spans="1:31" s="1" customFormat="1" ht="12" customHeight="1" x14ac:dyDescent="0.15">
      <c r="A914" s="58"/>
      <c r="B914" s="55"/>
      <c r="C914" s="229"/>
      <c r="D914" s="232"/>
      <c r="E914" s="211"/>
      <c r="F914" s="235"/>
      <c r="G914" s="208"/>
      <c r="H914" s="211"/>
      <c r="I914" s="214"/>
      <c r="J914" s="221"/>
      <c r="K914" s="224"/>
      <c r="L914" s="227"/>
      <c r="M914" s="224"/>
      <c r="N914" s="198"/>
      <c r="O914" s="208"/>
      <c r="P914" s="211"/>
      <c r="Q914" s="214"/>
      <c r="R914" s="202"/>
      <c r="S914" s="204"/>
      <c r="T914" s="198"/>
      <c r="U914" s="198"/>
      <c r="V914" s="202"/>
      <c r="W914" s="32">
        <v>4</v>
      </c>
      <c r="X914" s="33"/>
      <c r="Y914" s="31">
        <v>5</v>
      </c>
      <c r="Z914" s="105"/>
      <c r="AA914" s="105"/>
      <c r="AB914" s="105"/>
      <c r="AC914" s="31"/>
      <c r="AD914" s="107"/>
      <c r="AE914"/>
    </row>
    <row r="915" spans="1:31" s="1" customFormat="1" ht="12" customHeight="1" thickBot="1" x14ac:dyDescent="0.2">
      <c r="A915" s="58">
        <v>14</v>
      </c>
      <c r="B915" s="55"/>
      <c r="C915" s="228" t="s">
        <v>39</v>
      </c>
      <c r="D915" s="231" t="str">
        <f ca="1">IF(A916="","",IF(INDIRECT("入力シート!H"&amp;(A917))="","",IF(INDIRECT("入力シート!H"&amp;(A917))&lt;43586,4,5)))</f>
        <v/>
      </c>
      <c r="E915" s="209" t="str">
        <f ca="1">IF(A916="","",IF(INDIRECT("入力シート!H"&amp;(A917))="","",INDIRECT("入力シート!H"&amp;(A917))))</f>
        <v/>
      </c>
      <c r="F915" s="233" t="str">
        <f ca="1">IF(A916="","",IF(INDIRECT("入力シート!H"&amp;(A917))="","",INDIRECT("入力シート!H"&amp;(A917))))</f>
        <v/>
      </c>
      <c r="G915" s="207" t="str">
        <f ca="1">IF(A916="","",IF(INDIRECT("入力シート!I"&amp;(A917))="","",IF(INDIRECT("入力シート!I"&amp;(A917))&lt;43586,4,5)))</f>
        <v/>
      </c>
      <c r="H915" s="209" t="str">
        <f ca="1">IF(A916="","",IF(INDIRECT("入力シート!I"&amp;(A917))="","",INDIRECT("入力シート!I"&amp;(A917))))</f>
        <v/>
      </c>
      <c r="I915" s="212" t="str">
        <f ca="1">IF(A916="","",IF(INDIRECT("入力シート!I"&amp;(A917))="","",INDIRECT("入力シート!I"&amp;(A917))))</f>
        <v/>
      </c>
      <c r="J915" s="219" t="str">
        <f ca="1">IF(A916="","",IF(INDIRECT("入力シート!I"&amp;(A917))="","",INDIRECT("入力シート!I"&amp;(A917))))</f>
        <v/>
      </c>
      <c r="K915" s="222" t="str">
        <f t="shared" ref="K915" ca="1" si="158">IF(A916="","",IF(INDIRECT("入力シート!J"&amp;(A917))="","",INDIRECT("入力シート!J"&amp;(A917))))</f>
        <v/>
      </c>
      <c r="L915" s="225" t="str">
        <f ca="1">IF(A916="","",
IFERROR(IF(INDIRECT("入力シート!K"&amp;(A917))="","",
IF(INDIRECT("入力シート!K"&amp;(A917))&gt;159,"G",
IF(INDIRECT("入力シート!K"&amp;(A917))&gt;149,"F",
IF(INDIRECT("入力シート!K"&amp;(A917))&gt;139,"E",
IF(INDIRECT("入力シート!K"&amp;(A917))&gt;129,"D",
IF(INDIRECT("入力シート!K"&amp;(A917))&gt;119,"C",
IF(INDIRECT("入力シート!K"&amp;(A917))&gt;109,"B",
IF(INDIRECT("入力シート!K"&amp;(A917))&gt;99,"A",
"")))))))),""))</f>
        <v/>
      </c>
      <c r="M915" s="222" t="str">
        <f ca="1">IF(A916="","",
IFERROR(IF(INDIRECT("入力シート!K"&amp;(A917))="","",
IF(INDIRECT("入力シート!K"&amp;(A917))&gt;99,MOD(INDIRECT("入力シート!K"&amp;(A917)),10),INDIRECT("入力シート!K"&amp;(A917)))),""))</f>
        <v/>
      </c>
      <c r="N915" s="196" t="str">
        <f ca="1">IF(A916="","",IF(INDIRECT("入力シート!L"&amp;(A917))="","",INDIRECT("入力シート!L"&amp;(A917))))</f>
        <v/>
      </c>
      <c r="O915" s="207" t="str">
        <f ca="1">IF(A916="","",IF(INDIRECT("入力シート!M"&amp;(A917))="","",IF(INDIRECT("入力シート!M"&amp;(A917))&lt;43586,4,5)))</f>
        <v/>
      </c>
      <c r="P915" s="209" t="str">
        <f ca="1">IF(A916="","",IF(INDIRECT("入力シート!M"&amp;(A917))="","",INDIRECT("入力シート!M"&amp;(A917))))</f>
        <v/>
      </c>
      <c r="Q915" s="212" t="str">
        <f ca="1">IF(A916="","",IF(INDIRECT("入力シート!M"&amp;(A917))="","",INDIRECT("入力シート!M"&amp;(A917))))</f>
        <v/>
      </c>
      <c r="R915" s="215" t="str">
        <f ca="1">IF(A916="","",IF(INDIRECT("入力シート!N"&amp;(A917))="","",INDIRECT("入力シート!N"&amp;(A917))))</f>
        <v/>
      </c>
      <c r="S915" s="217" t="str">
        <f>IF(A916="","",IF(N915="","",SUM(N915,R915)))</f>
        <v/>
      </c>
      <c r="T915" s="196" t="str">
        <f ca="1">IF(A916="","",IF(N915="","",IF(INDIRECT("入力シート!O"&amp;(A917))="通常者",ROUNDDOWN(S915*10/1000,0),0)))</f>
        <v/>
      </c>
      <c r="U915" s="196" t="str">
        <f>IF(A916="","",IF(V915="","",IF(V915&gt;=1,"+",IF(V915=0," ","-"))))</f>
        <v/>
      </c>
      <c r="V915" s="199" t="str">
        <f>IF(A916="","",IF(AND(N917="",N915&gt;=1),T915,IF(N917="","",T915-T917)))</f>
        <v/>
      </c>
      <c r="W915" s="98">
        <v>1</v>
      </c>
      <c r="X915" s="12"/>
      <c r="Y915" s="98">
        <v>5</v>
      </c>
      <c r="Z915" s="8"/>
      <c r="AA915" s="8"/>
      <c r="AB915" s="8"/>
      <c r="AC915" s="98">
        <v>5</v>
      </c>
      <c r="AD915" s="16"/>
      <c r="AE915"/>
    </row>
    <row r="916" spans="1:31" s="1" customFormat="1" ht="12" customHeight="1" x14ac:dyDescent="0.15">
      <c r="A916" s="58" t="str">
        <f>A896</f>
        <v/>
      </c>
      <c r="B916" s="55"/>
      <c r="C916" s="229"/>
      <c r="D916" s="231"/>
      <c r="E916" s="210"/>
      <c r="F916" s="234"/>
      <c r="G916" s="207"/>
      <c r="H916" s="210"/>
      <c r="I916" s="213"/>
      <c r="J916" s="220"/>
      <c r="K916" s="223"/>
      <c r="L916" s="226"/>
      <c r="M916" s="223"/>
      <c r="N916" s="206"/>
      <c r="O916" s="207"/>
      <c r="P916" s="210"/>
      <c r="Q916" s="213"/>
      <c r="R916" s="216"/>
      <c r="S916" s="218"/>
      <c r="T916" s="197"/>
      <c r="U916" s="197"/>
      <c r="V916" s="200"/>
      <c r="W916" s="14">
        <v>2</v>
      </c>
      <c r="X916" s="13"/>
      <c r="Y916" s="13">
        <v>5</v>
      </c>
      <c r="Z916" s="13"/>
      <c r="AA916" s="13"/>
      <c r="AB916" s="13"/>
      <c r="AC916" s="15">
        <v>6</v>
      </c>
      <c r="AD916" s="9"/>
      <c r="AE916"/>
    </row>
    <row r="917" spans="1:31" s="1" customFormat="1" ht="12" customHeight="1" thickBot="1" x14ac:dyDescent="0.2">
      <c r="A917" s="58" t="str">
        <f>IF(A916="","",SUM(A915:A916))</f>
        <v/>
      </c>
      <c r="B917" s="55"/>
      <c r="C917" s="229"/>
      <c r="D917" s="231"/>
      <c r="E917" s="210"/>
      <c r="F917" s="234"/>
      <c r="G917" s="207"/>
      <c r="H917" s="210"/>
      <c r="I917" s="213"/>
      <c r="J917" s="220"/>
      <c r="K917" s="223"/>
      <c r="L917" s="226"/>
      <c r="M917" s="223"/>
      <c r="N917" s="197" t="str">
        <f ca="1">IF(A916="","",IF(INDIRECT("入力シート!P"&amp;(A917))="","",INDIRECT("入力シート!P"&amp;(A917))))</f>
        <v/>
      </c>
      <c r="O917" s="207"/>
      <c r="P917" s="210"/>
      <c r="Q917" s="213"/>
      <c r="R917" s="201" t="str">
        <f ca="1">IF(A916="","",IF(INDIRECT("入力シート!Q"&amp;(A917))="","",INDIRECT("入力シート!Q"&amp;(A917))))</f>
        <v/>
      </c>
      <c r="S917" s="305" t="str">
        <f>IF(A916="","",IF(N917="","",SUM(N917,R917)))</f>
        <v/>
      </c>
      <c r="T917" s="205" t="str">
        <f ca="1">IF(A916="","",IF(N917="","",IF(INDIRECT("入力シート!R"&amp;(A917))="通常者",ROUNDDOWN(S917*10/1000,0),0)))</f>
        <v/>
      </c>
      <c r="U917" s="197"/>
      <c r="V917" s="201"/>
      <c r="W917" s="14">
        <v>3</v>
      </c>
      <c r="X917" s="13"/>
      <c r="Y917" s="13">
        <v>5</v>
      </c>
      <c r="Z917" s="13"/>
      <c r="AA917" s="13"/>
      <c r="AB917" s="13"/>
      <c r="AC917" s="15">
        <v>7</v>
      </c>
      <c r="AD917" s="9"/>
      <c r="AE917"/>
    </row>
    <row r="918" spans="1:31" s="1" customFormat="1" ht="12" customHeight="1" x14ac:dyDescent="0.15">
      <c r="A918" s="58"/>
      <c r="B918" s="55"/>
      <c r="C918" s="230"/>
      <c r="D918" s="232"/>
      <c r="E918" s="211"/>
      <c r="F918" s="235"/>
      <c r="G918" s="208"/>
      <c r="H918" s="211"/>
      <c r="I918" s="214"/>
      <c r="J918" s="221"/>
      <c r="K918" s="224"/>
      <c r="L918" s="227"/>
      <c r="M918" s="224"/>
      <c r="N918" s="198"/>
      <c r="O918" s="208"/>
      <c r="P918" s="211"/>
      <c r="Q918" s="214"/>
      <c r="R918" s="202"/>
      <c r="S918" s="204"/>
      <c r="T918" s="198"/>
      <c r="U918" s="198"/>
      <c r="V918" s="202"/>
      <c r="W918" s="7">
        <v>4</v>
      </c>
      <c r="X918" s="10"/>
      <c r="Y918" s="6">
        <v>5</v>
      </c>
      <c r="Z918" s="106"/>
      <c r="AA918" s="106"/>
      <c r="AB918" s="106"/>
      <c r="AC918" s="6"/>
      <c r="AD918" s="108"/>
      <c r="AE918"/>
    </row>
    <row r="919" spans="1:31" s="1" customFormat="1" ht="12" customHeight="1" thickBot="1" x14ac:dyDescent="0.2">
      <c r="A919" s="58">
        <v>15</v>
      </c>
      <c r="B919" s="55"/>
      <c r="C919" s="228" t="s">
        <v>46</v>
      </c>
      <c r="D919" s="231" t="str">
        <f ca="1">IF(A920="","",IF(INDIRECT("入力シート!H"&amp;(A921))="","",IF(INDIRECT("入力シート!H"&amp;(A921))&lt;43586,4,5)))</f>
        <v/>
      </c>
      <c r="E919" s="209" t="str">
        <f ca="1">IF(A920="","",IF(INDIRECT("入力シート!H"&amp;(A921))="","",INDIRECT("入力シート!H"&amp;(A921))))</f>
        <v/>
      </c>
      <c r="F919" s="233" t="str">
        <f ca="1">IF(A920="","",IF(INDIRECT("入力シート!H"&amp;(A921))="","",INDIRECT("入力シート!H"&amp;(A921))))</f>
        <v/>
      </c>
      <c r="G919" s="207" t="str">
        <f ca="1">IF(A920="","",IF(INDIRECT("入力シート!I"&amp;(A921))="","",IF(INDIRECT("入力シート!I"&amp;(A921))&lt;43586,4,5)))</f>
        <v/>
      </c>
      <c r="H919" s="209" t="str">
        <f ca="1">IF(A920="","",IF(INDIRECT("入力シート!I"&amp;(A921))="","",INDIRECT("入力シート!I"&amp;(A921))))</f>
        <v/>
      </c>
      <c r="I919" s="212" t="str">
        <f ca="1">IF(A920="","",IF(INDIRECT("入力シート!I"&amp;(A921))="","",INDIRECT("入力シート!I"&amp;(A921))))</f>
        <v/>
      </c>
      <c r="J919" s="219" t="str">
        <f ca="1">IF(A920="","",IF(INDIRECT("入力シート!I"&amp;(A921))="","",INDIRECT("入力シート!I"&amp;(A921))))</f>
        <v/>
      </c>
      <c r="K919" s="222" t="str">
        <f t="shared" ref="K919" ca="1" si="159">IF(A920="","",IF(INDIRECT("入力シート!J"&amp;(A921))="","",INDIRECT("入力シート!J"&amp;(A921))))</f>
        <v/>
      </c>
      <c r="L919" s="225" t="str">
        <f ca="1">IF(A920="","",
IFERROR(IF(INDIRECT("入力シート!K"&amp;(A921))="","",
IF(INDIRECT("入力シート!K"&amp;(A921))&gt;159,"G",
IF(INDIRECT("入力シート!K"&amp;(A921))&gt;149,"F",
IF(INDIRECT("入力シート!K"&amp;(A921))&gt;139,"E",
IF(INDIRECT("入力シート!K"&amp;(A921))&gt;129,"D",
IF(INDIRECT("入力シート!K"&amp;(A921))&gt;119,"C",
IF(INDIRECT("入力シート!K"&amp;(A921))&gt;109,"B",
IF(INDIRECT("入力シート!K"&amp;(A921))&gt;99,"A",
"")))))))),""))</f>
        <v/>
      </c>
      <c r="M919" s="222" t="str">
        <f ca="1">IF(A920="","",
IFERROR(IF(INDIRECT("入力シート!K"&amp;(A921))="","",
IF(INDIRECT("入力シート!K"&amp;(A921))&gt;99,MOD(INDIRECT("入力シート!K"&amp;(A921)),10),INDIRECT("入力シート!K"&amp;(A921)))),""))</f>
        <v/>
      </c>
      <c r="N919" s="196" t="str">
        <f ca="1">IF(A920="","",IF(INDIRECT("入力シート!L"&amp;(A921))="","",INDIRECT("入力シート!L"&amp;(A921))))</f>
        <v/>
      </c>
      <c r="O919" s="207" t="str">
        <f ca="1">IF(A920="","",IF(INDIRECT("入力シート!M"&amp;(A921))="","",IF(INDIRECT("入力シート!M"&amp;(A921))&lt;43586,4,5)))</f>
        <v/>
      </c>
      <c r="P919" s="209" t="str">
        <f ca="1">IF(A920="","",IF(INDIRECT("入力シート!M"&amp;(A921))="","",INDIRECT("入力シート!M"&amp;(A921))))</f>
        <v/>
      </c>
      <c r="Q919" s="212" t="str">
        <f ca="1">IF(A920="","",IF(INDIRECT("入力シート!M"&amp;(A921))="","",INDIRECT("入力シート!M"&amp;(A921))))</f>
        <v/>
      </c>
      <c r="R919" s="215" t="str">
        <f ca="1">IF(A920="","",IF(INDIRECT("入力シート!N"&amp;(A921))="","",INDIRECT("入力シート!N"&amp;(A921))))</f>
        <v/>
      </c>
      <c r="S919" s="217" t="str">
        <f>IF(A920="","",IF(N919="","",SUM(N919,R919)))</f>
        <v/>
      </c>
      <c r="T919" s="196" t="str">
        <f ca="1">IF(A920="","",IF(N919="","",IF(INDIRECT("入力シート!O"&amp;(A921))="通常者",ROUNDDOWN(S919*10/1000,0),0)))</f>
        <v/>
      </c>
      <c r="U919" s="196" t="str">
        <f>IF(A920="","",IF(V919="","",IF(V919&gt;=1,"+",IF(V919=0," ","-"))))</f>
        <v/>
      </c>
      <c r="V919" s="199" t="str">
        <f>IF(A920="","",IF(AND(N921="",N919&gt;=1),T919,IF(N921="","",T919-T921)))</f>
        <v/>
      </c>
      <c r="W919" s="3">
        <v>1</v>
      </c>
      <c r="X919" s="12"/>
      <c r="Y919" s="3">
        <v>5</v>
      </c>
      <c r="Z919" s="8"/>
      <c r="AA919" s="8"/>
      <c r="AB919" s="8"/>
      <c r="AC919" s="3">
        <v>5</v>
      </c>
      <c r="AD919" s="107"/>
      <c r="AE919"/>
    </row>
    <row r="920" spans="1:31" s="1" customFormat="1" ht="12" customHeight="1" x14ac:dyDescent="0.15">
      <c r="A920" s="58" t="str">
        <f>A896</f>
        <v/>
      </c>
      <c r="B920" s="55"/>
      <c r="C920" s="229"/>
      <c r="D920" s="231"/>
      <c r="E920" s="210"/>
      <c r="F920" s="234"/>
      <c r="G920" s="207"/>
      <c r="H920" s="210"/>
      <c r="I920" s="213"/>
      <c r="J920" s="220"/>
      <c r="K920" s="223"/>
      <c r="L920" s="226"/>
      <c r="M920" s="223"/>
      <c r="N920" s="206"/>
      <c r="O920" s="207"/>
      <c r="P920" s="210"/>
      <c r="Q920" s="213"/>
      <c r="R920" s="216"/>
      <c r="S920" s="218"/>
      <c r="T920" s="197"/>
      <c r="U920" s="197"/>
      <c r="V920" s="200"/>
      <c r="W920" s="14">
        <v>2</v>
      </c>
      <c r="X920" s="13"/>
      <c r="Y920" s="13">
        <v>5</v>
      </c>
      <c r="Z920" s="13"/>
      <c r="AA920" s="13"/>
      <c r="AB920" s="13"/>
      <c r="AC920" s="15">
        <v>6</v>
      </c>
      <c r="AD920" s="9"/>
      <c r="AE920"/>
    </row>
    <row r="921" spans="1:31" s="1" customFormat="1" ht="12" customHeight="1" thickBot="1" x14ac:dyDescent="0.2">
      <c r="A921" s="58" t="str">
        <f>IF(A920="","",SUM(A919:A920))</f>
        <v/>
      </c>
      <c r="B921" s="55"/>
      <c r="C921" s="229"/>
      <c r="D921" s="231"/>
      <c r="E921" s="210"/>
      <c r="F921" s="234"/>
      <c r="G921" s="207"/>
      <c r="H921" s="210"/>
      <c r="I921" s="213"/>
      <c r="J921" s="220"/>
      <c r="K921" s="223"/>
      <c r="L921" s="226"/>
      <c r="M921" s="223"/>
      <c r="N921" s="197" t="str">
        <f ca="1">IF(A920="","",IF(INDIRECT("入力シート!P"&amp;(A921))="","",INDIRECT("入力シート!P"&amp;(A921))))</f>
        <v/>
      </c>
      <c r="O921" s="207"/>
      <c r="P921" s="210"/>
      <c r="Q921" s="213"/>
      <c r="R921" s="201" t="str">
        <f ca="1">IF(A920="","",IF(INDIRECT("入力シート!Q"&amp;(A921))="","",INDIRECT("入力シート!Q"&amp;(A921))))</f>
        <v/>
      </c>
      <c r="S921" s="305" t="str">
        <f>IF(A920="","",IF(N921="","",SUM(N921,R921)))</f>
        <v/>
      </c>
      <c r="T921" s="205" t="str">
        <f ca="1">IF(A920="","",IF(N921="","",IF(INDIRECT("入力シート!R"&amp;(A921))="通常者",ROUNDDOWN(S921*10/1000,0),0)))</f>
        <v/>
      </c>
      <c r="U921" s="197"/>
      <c r="V921" s="201"/>
      <c r="W921" s="14">
        <v>3</v>
      </c>
      <c r="X921" s="13"/>
      <c r="Y921" s="13">
        <v>5</v>
      </c>
      <c r="Z921" s="13"/>
      <c r="AA921" s="13"/>
      <c r="AB921" s="13"/>
      <c r="AC921" s="15">
        <v>7</v>
      </c>
      <c r="AD921" s="9"/>
      <c r="AE921"/>
    </row>
    <row r="922" spans="1:31" s="1" customFormat="1" ht="12" customHeight="1" x14ac:dyDescent="0.15">
      <c r="A922" s="58"/>
      <c r="B922" s="55"/>
      <c r="C922" s="230"/>
      <c r="D922" s="232"/>
      <c r="E922" s="211"/>
      <c r="F922" s="235"/>
      <c r="G922" s="208"/>
      <c r="H922" s="211"/>
      <c r="I922" s="214"/>
      <c r="J922" s="221"/>
      <c r="K922" s="224"/>
      <c r="L922" s="227"/>
      <c r="M922" s="224"/>
      <c r="N922" s="198"/>
      <c r="O922" s="208"/>
      <c r="P922" s="211"/>
      <c r="Q922" s="214"/>
      <c r="R922" s="202"/>
      <c r="S922" s="204"/>
      <c r="T922" s="198"/>
      <c r="U922" s="198"/>
      <c r="V922" s="202"/>
      <c r="W922" s="7">
        <v>4</v>
      </c>
      <c r="X922" s="10"/>
      <c r="Y922" s="6">
        <v>5</v>
      </c>
      <c r="Z922" s="106"/>
      <c r="AA922" s="106"/>
      <c r="AB922" s="106"/>
      <c r="AC922" s="6"/>
      <c r="AD922" s="108"/>
      <c r="AE922"/>
    </row>
    <row r="923" spans="1:31" s="1" customFormat="1" ht="12" customHeight="1" thickBot="1" x14ac:dyDescent="0.2">
      <c r="A923" s="58">
        <v>16</v>
      </c>
      <c r="B923" s="55"/>
      <c r="C923" s="228" t="s">
        <v>40</v>
      </c>
      <c r="D923" s="231" t="str">
        <f ca="1">IF(A924="","",IF(INDIRECT("入力シート!H"&amp;(A925))="","",IF(INDIRECT("入力シート!H"&amp;(A925))&lt;43586,4,5)))</f>
        <v/>
      </c>
      <c r="E923" s="209" t="str">
        <f ca="1">IF(A924="","",IF(INDIRECT("入力シート!H"&amp;(A925))="","",INDIRECT("入力シート!H"&amp;(A925))))</f>
        <v/>
      </c>
      <c r="F923" s="233" t="str">
        <f ca="1">IF(A924="","",IF(INDIRECT("入力シート!H"&amp;(A925))="","",INDIRECT("入力シート!H"&amp;(A925))))</f>
        <v/>
      </c>
      <c r="G923" s="207" t="str">
        <f ca="1">IF(A924="","",IF(INDIRECT("入力シート!I"&amp;(A925))="","",IF(INDIRECT("入力シート!I"&amp;(A925))&lt;43586,4,5)))</f>
        <v/>
      </c>
      <c r="H923" s="209" t="str">
        <f ca="1">IF(A924="","",IF(INDIRECT("入力シート!I"&amp;(A925))="","",INDIRECT("入力シート!I"&amp;(A925))))</f>
        <v/>
      </c>
      <c r="I923" s="212" t="str">
        <f ca="1">IF(A924="","",IF(INDIRECT("入力シート!I"&amp;(A925))="","",INDIRECT("入力シート!I"&amp;(A925))))</f>
        <v/>
      </c>
      <c r="J923" s="219" t="str">
        <f ca="1">IF(A924="","",IF(INDIRECT("入力シート!I"&amp;(A925))="","",INDIRECT("入力シート!I"&amp;(A925))))</f>
        <v/>
      </c>
      <c r="K923" s="222" t="str">
        <f t="shared" ref="K923" ca="1" si="160">IF(A924="","",IF(INDIRECT("入力シート!J"&amp;(A925))="","",INDIRECT("入力シート!J"&amp;(A925))))</f>
        <v/>
      </c>
      <c r="L923" s="225" t="str">
        <f ca="1">IF(A924="","",
IFERROR(IF(INDIRECT("入力シート!K"&amp;(A925))="","",
IF(INDIRECT("入力シート!K"&amp;(A925))&gt;159,"G",
IF(INDIRECT("入力シート!K"&amp;(A925))&gt;149,"F",
IF(INDIRECT("入力シート!K"&amp;(A925))&gt;139,"E",
IF(INDIRECT("入力シート!K"&amp;(A925))&gt;129,"D",
IF(INDIRECT("入力シート!K"&amp;(A925))&gt;119,"C",
IF(INDIRECT("入力シート!K"&amp;(A925))&gt;109,"B",
IF(INDIRECT("入力シート!K"&amp;(A925))&gt;99,"A",
"")))))))),""))</f>
        <v/>
      </c>
      <c r="M923" s="222" t="str">
        <f ca="1">IF(A924="","",
IFERROR(IF(INDIRECT("入力シート!K"&amp;(A925))="","",
IF(INDIRECT("入力シート!K"&amp;(A925))&gt;99,MOD(INDIRECT("入力シート!K"&amp;(A925)),10),INDIRECT("入力シート!K"&amp;(A925)))),""))</f>
        <v/>
      </c>
      <c r="N923" s="196" t="str">
        <f ca="1">IF(A924="","",IF(INDIRECT("入力シート!L"&amp;(A925))="","",INDIRECT("入力シート!L"&amp;(A925))))</f>
        <v/>
      </c>
      <c r="O923" s="207" t="str">
        <f ca="1">IF(A924="","",IF(INDIRECT("入力シート!M"&amp;(A925))="","",IF(INDIRECT("入力シート!M"&amp;(A925))&lt;43586,4,5)))</f>
        <v/>
      </c>
      <c r="P923" s="209" t="str">
        <f ca="1">IF(A924="","",IF(INDIRECT("入力シート!M"&amp;(A925))="","",INDIRECT("入力シート!M"&amp;(A925))))</f>
        <v/>
      </c>
      <c r="Q923" s="212" t="str">
        <f ca="1">IF(A924="","",IF(INDIRECT("入力シート!M"&amp;(A925))="","",INDIRECT("入力シート!M"&amp;(A925))))</f>
        <v/>
      </c>
      <c r="R923" s="215" t="str">
        <f ca="1">IF(A924="","",IF(INDIRECT("入力シート!N"&amp;(A925))="","",INDIRECT("入力シート!N"&amp;(A925))))</f>
        <v/>
      </c>
      <c r="S923" s="217" t="str">
        <f>IF(A924="","",IF(N923="","",SUM(N923,R923)))</f>
        <v/>
      </c>
      <c r="T923" s="196" t="str">
        <f ca="1">IF(A924="","",IF(N923="","",IF(INDIRECT("入力シート!O"&amp;(A925))="通常者",ROUNDDOWN(S923*10/1000,0),0)))</f>
        <v/>
      </c>
      <c r="U923" s="196" t="str">
        <f>IF(A924="","",IF(V923="","",IF(V923&gt;=1,"+",IF(V923=0," ","-"))))</f>
        <v/>
      </c>
      <c r="V923" s="199" t="str">
        <f>IF(A924="","",IF(AND(N925="",N923&gt;=1),T923,IF(N925="","",T923-T925)))</f>
        <v/>
      </c>
      <c r="W923" s="3">
        <v>1</v>
      </c>
      <c r="X923" s="12"/>
      <c r="Y923" s="3">
        <v>5</v>
      </c>
      <c r="Z923" s="8"/>
      <c r="AA923" s="8"/>
      <c r="AB923" s="8"/>
      <c r="AC923" s="3">
        <v>5</v>
      </c>
      <c r="AD923" s="107"/>
      <c r="AE923"/>
    </row>
    <row r="924" spans="1:31" s="1" customFormat="1" ht="12" customHeight="1" x14ac:dyDescent="0.15">
      <c r="A924" s="58" t="str">
        <f>A896</f>
        <v/>
      </c>
      <c r="B924" s="55"/>
      <c r="C924" s="229"/>
      <c r="D924" s="231"/>
      <c r="E924" s="210"/>
      <c r="F924" s="234"/>
      <c r="G924" s="207"/>
      <c r="H924" s="210"/>
      <c r="I924" s="213"/>
      <c r="J924" s="220"/>
      <c r="K924" s="223"/>
      <c r="L924" s="226"/>
      <c r="M924" s="223"/>
      <c r="N924" s="206"/>
      <c r="O924" s="207"/>
      <c r="P924" s="210"/>
      <c r="Q924" s="213"/>
      <c r="R924" s="216"/>
      <c r="S924" s="218"/>
      <c r="T924" s="197"/>
      <c r="U924" s="197"/>
      <c r="V924" s="200"/>
      <c r="W924" s="14">
        <v>2</v>
      </c>
      <c r="X924" s="13"/>
      <c r="Y924" s="13">
        <v>5</v>
      </c>
      <c r="Z924" s="13"/>
      <c r="AA924" s="13"/>
      <c r="AB924" s="13"/>
      <c r="AC924" s="15">
        <v>6</v>
      </c>
      <c r="AD924" s="9"/>
      <c r="AE924"/>
    </row>
    <row r="925" spans="1:31" s="1" customFormat="1" ht="12" customHeight="1" thickBot="1" x14ac:dyDescent="0.2">
      <c r="A925" s="58" t="str">
        <f>IF(A924="","",SUM(A923:A924))</f>
        <v/>
      </c>
      <c r="B925" s="55"/>
      <c r="C925" s="229"/>
      <c r="D925" s="231"/>
      <c r="E925" s="210"/>
      <c r="F925" s="234"/>
      <c r="G925" s="207"/>
      <c r="H925" s="210"/>
      <c r="I925" s="213"/>
      <c r="J925" s="220"/>
      <c r="K925" s="223"/>
      <c r="L925" s="226"/>
      <c r="M925" s="223"/>
      <c r="N925" s="197" t="str">
        <f ca="1">IF(A924="","",IF(INDIRECT("入力シート!P"&amp;(A925))="","",INDIRECT("入力シート!P"&amp;(A925))))</f>
        <v/>
      </c>
      <c r="O925" s="207"/>
      <c r="P925" s="210"/>
      <c r="Q925" s="213"/>
      <c r="R925" s="201" t="str">
        <f ca="1">IF(A924="","",IF(INDIRECT("入力シート!Q"&amp;(A925))="","",INDIRECT("入力シート!Q"&amp;(A925))))</f>
        <v/>
      </c>
      <c r="S925" s="305" t="str">
        <f>IF(A924="","",IF(N925="","",SUM(N925,R925)))</f>
        <v/>
      </c>
      <c r="T925" s="205" t="str">
        <f ca="1">IF(A924="","",IF(N925="","",IF(INDIRECT("入力シート!R"&amp;(A925))="通常者",ROUNDDOWN(S925*10/1000,0),0)))</f>
        <v/>
      </c>
      <c r="U925" s="197"/>
      <c r="V925" s="201"/>
      <c r="W925" s="14">
        <v>3</v>
      </c>
      <c r="X925" s="13"/>
      <c r="Y925" s="13">
        <v>5</v>
      </c>
      <c r="Z925" s="13"/>
      <c r="AA925" s="13"/>
      <c r="AB925" s="13"/>
      <c r="AC925" s="15">
        <v>7</v>
      </c>
      <c r="AD925" s="9"/>
      <c r="AE925"/>
    </row>
    <row r="926" spans="1:31" s="1" customFormat="1" ht="12" customHeight="1" x14ac:dyDescent="0.15">
      <c r="A926" s="58"/>
      <c r="B926" s="55"/>
      <c r="C926" s="230"/>
      <c r="D926" s="232"/>
      <c r="E926" s="211"/>
      <c r="F926" s="235"/>
      <c r="G926" s="208"/>
      <c r="H926" s="211"/>
      <c r="I926" s="214"/>
      <c r="J926" s="221"/>
      <c r="K926" s="224"/>
      <c r="L926" s="227"/>
      <c r="M926" s="224"/>
      <c r="N926" s="198"/>
      <c r="O926" s="208"/>
      <c r="P926" s="211"/>
      <c r="Q926" s="214"/>
      <c r="R926" s="202"/>
      <c r="S926" s="204"/>
      <c r="T926" s="198"/>
      <c r="U926" s="198"/>
      <c r="V926" s="202"/>
      <c r="W926" s="7">
        <v>4</v>
      </c>
      <c r="X926" s="10"/>
      <c r="Y926" s="6">
        <v>5</v>
      </c>
      <c r="Z926" s="106"/>
      <c r="AA926" s="106"/>
      <c r="AB926" s="106"/>
      <c r="AC926" s="6"/>
      <c r="AD926" s="108"/>
      <c r="AE926"/>
    </row>
    <row r="927" spans="1:31" s="1" customFormat="1" ht="12" customHeight="1" thickBot="1" x14ac:dyDescent="0.2">
      <c r="A927" s="58">
        <v>17</v>
      </c>
      <c r="B927" s="55"/>
      <c r="C927" s="228" t="s">
        <v>41</v>
      </c>
      <c r="D927" s="231" t="str">
        <f ca="1">IF(A928="","",IF(INDIRECT("入力シート!H"&amp;(A929))="","",IF(INDIRECT("入力シート!H"&amp;(A929))&lt;43586,4,5)))</f>
        <v/>
      </c>
      <c r="E927" s="209" t="str">
        <f ca="1">IF(A928="","",IF(INDIRECT("入力シート!H"&amp;(A929))="","",INDIRECT("入力シート!H"&amp;(A929))))</f>
        <v/>
      </c>
      <c r="F927" s="233" t="str">
        <f ca="1">IF(A928="","",IF(INDIRECT("入力シート!H"&amp;(A929))="","",INDIRECT("入力シート!H"&amp;(A929))))</f>
        <v/>
      </c>
      <c r="G927" s="207" t="str">
        <f ca="1">IF(A928="","",IF(INDIRECT("入力シート!I"&amp;(A929))="","",IF(INDIRECT("入力シート!I"&amp;(A929))&lt;43586,4,5)))</f>
        <v/>
      </c>
      <c r="H927" s="209" t="str">
        <f ca="1">IF(A928="","",IF(INDIRECT("入力シート!I"&amp;(A929))="","",INDIRECT("入力シート!I"&amp;(A929))))</f>
        <v/>
      </c>
      <c r="I927" s="212" t="str">
        <f ca="1">IF(A928="","",IF(INDIRECT("入力シート!I"&amp;(A929))="","",INDIRECT("入力シート!I"&amp;(A929))))</f>
        <v/>
      </c>
      <c r="J927" s="219" t="str">
        <f ca="1">IF(A928="","",IF(INDIRECT("入力シート!I"&amp;(A929))="","",INDIRECT("入力シート!I"&amp;(A929))))</f>
        <v/>
      </c>
      <c r="K927" s="222" t="str">
        <f t="shared" ref="K927" ca="1" si="161">IF(A928="","",IF(INDIRECT("入力シート!J"&amp;(A929))="","",INDIRECT("入力シート!J"&amp;(A929))))</f>
        <v/>
      </c>
      <c r="L927" s="225" t="str">
        <f ca="1">IF(A928="","",
IFERROR(IF(INDIRECT("入力シート!K"&amp;(A929))="","",
IF(INDIRECT("入力シート!K"&amp;(A929))&gt;159,"G",
IF(INDIRECT("入力シート!K"&amp;(A929))&gt;149,"F",
IF(INDIRECT("入力シート!K"&amp;(A929))&gt;139,"E",
IF(INDIRECT("入力シート!K"&amp;(A929))&gt;129,"D",
IF(INDIRECT("入力シート!K"&amp;(A929))&gt;119,"C",
IF(INDIRECT("入力シート!K"&amp;(A929))&gt;109,"B",
IF(INDIRECT("入力シート!K"&amp;(A929))&gt;99,"A",
"")))))))),""))</f>
        <v/>
      </c>
      <c r="M927" s="222" t="str">
        <f ca="1">IF(A928="","",
IFERROR(IF(INDIRECT("入力シート!K"&amp;(A929))="","",
IF(INDIRECT("入力シート!K"&amp;(A929))&gt;99,MOD(INDIRECT("入力シート!K"&amp;(A929)),10),INDIRECT("入力シート!K"&amp;(A929)))),""))</f>
        <v/>
      </c>
      <c r="N927" s="196" t="str">
        <f ca="1">IF(A928="","",IF(INDIRECT("入力シート!L"&amp;(A929))="","",INDIRECT("入力シート!L"&amp;(A929))))</f>
        <v/>
      </c>
      <c r="O927" s="207" t="str">
        <f ca="1">IF(A928="","",IF(INDIRECT("入力シート!M"&amp;(A929))="","",IF(INDIRECT("入力シート!M"&amp;(A929))&lt;43586,4,5)))</f>
        <v/>
      </c>
      <c r="P927" s="209" t="str">
        <f ca="1">IF(A928="","",IF(INDIRECT("入力シート!M"&amp;(A929))="","",INDIRECT("入力シート!M"&amp;(A929))))</f>
        <v/>
      </c>
      <c r="Q927" s="212" t="str">
        <f ca="1">IF(A928="","",IF(INDIRECT("入力シート!M"&amp;(A929))="","",INDIRECT("入力シート!M"&amp;(A929))))</f>
        <v/>
      </c>
      <c r="R927" s="215" t="str">
        <f ca="1">IF(A928="","",IF(INDIRECT("入力シート!N"&amp;(A929))="","",INDIRECT("入力シート!N"&amp;(A929))))</f>
        <v/>
      </c>
      <c r="S927" s="217" t="str">
        <f>IF(A928="","",IF(N927="","",SUM(N927,R927)))</f>
        <v/>
      </c>
      <c r="T927" s="196" t="str">
        <f ca="1">IF(A928="","",IF(N927="","",IF(INDIRECT("入力シート!O"&amp;(A929))="通常者",ROUNDDOWN(S927*10/1000,0),0)))</f>
        <v/>
      </c>
      <c r="U927" s="196" t="str">
        <f>IF(A928="","",IF(V927="","",IF(V927&gt;=1,"+",IF(V927=0," ","-"))))</f>
        <v/>
      </c>
      <c r="V927" s="199" t="str">
        <f>IF(A928="","",IF(AND(N929="",N927&gt;=1),T927,IF(N929="","",T927-T929)))</f>
        <v/>
      </c>
      <c r="W927" s="3">
        <v>1</v>
      </c>
      <c r="X927" s="12"/>
      <c r="Y927" s="3">
        <v>5</v>
      </c>
      <c r="Z927" s="8"/>
      <c r="AA927" s="8"/>
      <c r="AB927" s="8"/>
      <c r="AC927" s="3">
        <v>5</v>
      </c>
      <c r="AD927" s="107"/>
      <c r="AE927"/>
    </row>
    <row r="928" spans="1:31" s="1" customFormat="1" ht="12" customHeight="1" x14ac:dyDescent="0.15">
      <c r="A928" s="58" t="str">
        <f>A896</f>
        <v/>
      </c>
      <c r="B928" s="55"/>
      <c r="C928" s="229"/>
      <c r="D928" s="231"/>
      <c r="E928" s="210"/>
      <c r="F928" s="234"/>
      <c r="G928" s="207"/>
      <c r="H928" s="210"/>
      <c r="I928" s="213"/>
      <c r="J928" s="220"/>
      <c r="K928" s="223"/>
      <c r="L928" s="226"/>
      <c r="M928" s="223"/>
      <c r="N928" s="206"/>
      <c r="O928" s="207"/>
      <c r="P928" s="210"/>
      <c r="Q928" s="213"/>
      <c r="R928" s="216"/>
      <c r="S928" s="218"/>
      <c r="T928" s="197"/>
      <c r="U928" s="197"/>
      <c r="V928" s="200"/>
      <c r="W928" s="14">
        <v>2</v>
      </c>
      <c r="X928" s="13"/>
      <c r="Y928" s="13">
        <v>5</v>
      </c>
      <c r="Z928" s="13"/>
      <c r="AA928" s="13"/>
      <c r="AB928" s="13"/>
      <c r="AC928" s="15">
        <v>6</v>
      </c>
      <c r="AD928" s="9"/>
      <c r="AE928"/>
    </row>
    <row r="929" spans="1:31" s="1" customFormat="1" ht="12" customHeight="1" thickBot="1" x14ac:dyDescent="0.2">
      <c r="A929" s="58" t="str">
        <f>IF(A928="","",SUM(A927:A928))</f>
        <v/>
      </c>
      <c r="B929" s="55"/>
      <c r="C929" s="229"/>
      <c r="D929" s="231"/>
      <c r="E929" s="210"/>
      <c r="F929" s="234"/>
      <c r="G929" s="207"/>
      <c r="H929" s="210"/>
      <c r="I929" s="213"/>
      <c r="J929" s="220"/>
      <c r="K929" s="223"/>
      <c r="L929" s="226"/>
      <c r="M929" s="223"/>
      <c r="N929" s="197" t="str">
        <f ca="1">IF(A928="","",IF(INDIRECT("入力シート!P"&amp;(A929))="","",INDIRECT("入力シート!P"&amp;(A929))))</f>
        <v/>
      </c>
      <c r="O929" s="207"/>
      <c r="P929" s="210"/>
      <c r="Q929" s="213"/>
      <c r="R929" s="201" t="str">
        <f ca="1">IF(A928="","",IF(INDIRECT("入力シート!Q"&amp;(A929))="","",INDIRECT("入力シート!Q"&amp;(A929))))</f>
        <v/>
      </c>
      <c r="S929" s="305" t="str">
        <f>IF(A928="","",IF(N929="","",SUM(N929,R929)))</f>
        <v/>
      </c>
      <c r="T929" s="205" t="str">
        <f ca="1">IF(A928="","",IF(N929="","",IF(INDIRECT("入力シート!R"&amp;(A929))="通常者",ROUNDDOWN(S929*10/1000,0),0)))</f>
        <v/>
      </c>
      <c r="U929" s="197"/>
      <c r="V929" s="201"/>
      <c r="W929" s="14">
        <v>3</v>
      </c>
      <c r="X929" s="13"/>
      <c r="Y929" s="13">
        <v>5</v>
      </c>
      <c r="Z929" s="13"/>
      <c r="AA929" s="13"/>
      <c r="AB929" s="13"/>
      <c r="AC929" s="15">
        <v>7</v>
      </c>
      <c r="AD929" s="9"/>
      <c r="AE929"/>
    </row>
    <row r="930" spans="1:31" s="1" customFormat="1" ht="12" customHeight="1" x14ac:dyDescent="0.15">
      <c r="A930" s="58"/>
      <c r="B930" s="55"/>
      <c r="C930" s="230"/>
      <c r="D930" s="232"/>
      <c r="E930" s="211"/>
      <c r="F930" s="235"/>
      <c r="G930" s="208"/>
      <c r="H930" s="211"/>
      <c r="I930" s="214"/>
      <c r="J930" s="221"/>
      <c r="K930" s="224"/>
      <c r="L930" s="227"/>
      <c r="M930" s="224"/>
      <c r="N930" s="198"/>
      <c r="O930" s="208"/>
      <c r="P930" s="211"/>
      <c r="Q930" s="214"/>
      <c r="R930" s="202"/>
      <c r="S930" s="204"/>
      <c r="T930" s="198"/>
      <c r="U930" s="198"/>
      <c r="V930" s="202"/>
      <c r="W930" s="7">
        <v>4</v>
      </c>
      <c r="X930" s="10"/>
      <c r="Y930" s="6">
        <v>5</v>
      </c>
      <c r="Z930" s="106"/>
      <c r="AA930" s="106"/>
      <c r="AB930" s="106"/>
      <c r="AC930" s="6"/>
      <c r="AD930" s="108"/>
      <c r="AE930"/>
    </row>
    <row r="931" spans="1:31" s="1" customFormat="1" ht="12" customHeight="1" thickBot="1" x14ac:dyDescent="0.2">
      <c r="A931" s="58">
        <v>18</v>
      </c>
      <c r="B931" s="55"/>
      <c r="C931" s="228" t="s">
        <v>42</v>
      </c>
      <c r="D931" s="231" t="str">
        <f ca="1">IF(A932="","",IF(INDIRECT("入力シート!H"&amp;(A933))="","",IF(INDIRECT("入力シート!H"&amp;(A933))&lt;43586,4,5)))</f>
        <v/>
      </c>
      <c r="E931" s="209" t="str">
        <f ca="1">IF(A932="","",IF(INDIRECT("入力シート!H"&amp;(A933))="","",INDIRECT("入力シート!H"&amp;(A933))))</f>
        <v/>
      </c>
      <c r="F931" s="233" t="str">
        <f ca="1">IF(A932="","",IF(INDIRECT("入力シート!H"&amp;(A933))="","",INDIRECT("入力シート!H"&amp;(A933))))</f>
        <v/>
      </c>
      <c r="G931" s="207" t="str">
        <f ca="1">IF(A932="","",IF(INDIRECT("入力シート!I"&amp;(A933))="","",IF(INDIRECT("入力シート!I"&amp;(A933))&lt;43586,4,5)))</f>
        <v/>
      </c>
      <c r="H931" s="209" t="str">
        <f ca="1">IF(A932="","",IF(INDIRECT("入力シート!I"&amp;(A933))="","",INDIRECT("入力シート!I"&amp;(A933))))</f>
        <v/>
      </c>
      <c r="I931" s="212" t="str">
        <f ca="1">IF(A932="","",IF(INDIRECT("入力シート!I"&amp;(A933))="","",INDIRECT("入力シート!I"&amp;(A933))))</f>
        <v/>
      </c>
      <c r="J931" s="219" t="str">
        <f ca="1">IF(A932="","",IF(INDIRECT("入力シート!I"&amp;(A933))="","",INDIRECT("入力シート!I"&amp;(A933))))</f>
        <v/>
      </c>
      <c r="K931" s="222" t="str">
        <f t="shared" ref="K931" ca="1" si="162">IF(A932="","",IF(INDIRECT("入力シート!J"&amp;(A933))="","",INDIRECT("入力シート!J"&amp;(A933))))</f>
        <v/>
      </c>
      <c r="L931" s="225" t="str">
        <f ca="1">IF(A932="","",
IFERROR(IF(INDIRECT("入力シート!K"&amp;(A933))="","",
IF(INDIRECT("入力シート!K"&amp;(A933))&gt;159,"G",
IF(INDIRECT("入力シート!K"&amp;(A933))&gt;149,"F",
IF(INDIRECT("入力シート!K"&amp;(A933))&gt;139,"E",
IF(INDIRECT("入力シート!K"&amp;(A933))&gt;129,"D",
IF(INDIRECT("入力シート!K"&amp;(A933))&gt;119,"C",
IF(INDIRECT("入力シート!K"&amp;(A933))&gt;109,"B",
IF(INDIRECT("入力シート!K"&amp;(A933))&gt;99,"A",
"")))))))),""))</f>
        <v/>
      </c>
      <c r="M931" s="222" t="str">
        <f ca="1">IF(A932="","",
IFERROR(IF(INDIRECT("入力シート!K"&amp;(A933))="","",
IF(INDIRECT("入力シート!K"&amp;(A933))&gt;99,MOD(INDIRECT("入力シート!K"&amp;(A933)),10),INDIRECT("入力シート!K"&amp;(A933)))),""))</f>
        <v/>
      </c>
      <c r="N931" s="196" t="str">
        <f ca="1">IF(A932="","",IF(INDIRECT("入力シート!L"&amp;(A933))="","",INDIRECT("入力シート!L"&amp;(A933))))</f>
        <v/>
      </c>
      <c r="O931" s="207" t="str">
        <f ca="1">IF(A932="","",IF(INDIRECT("入力シート!M"&amp;(A933))="","",IF(INDIRECT("入力シート!M"&amp;(A933))&lt;43586,4,5)))</f>
        <v/>
      </c>
      <c r="P931" s="209" t="str">
        <f ca="1">IF(A932="","",IF(INDIRECT("入力シート!M"&amp;(A933))="","",INDIRECT("入力シート!M"&amp;(A933))))</f>
        <v/>
      </c>
      <c r="Q931" s="212" t="str">
        <f ca="1">IF(A932="","",IF(INDIRECT("入力シート!M"&amp;(A933))="","",INDIRECT("入力シート!M"&amp;(A933))))</f>
        <v/>
      </c>
      <c r="R931" s="215" t="str">
        <f ca="1">IF(A932="","",IF(INDIRECT("入力シート!N"&amp;(A933))="","",INDIRECT("入力シート!N"&amp;(A933))))</f>
        <v/>
      </c>
      <c r="S931" s="217" t="str">
        <f>IF(A932="","",IF(N931="","",SUM(N931,R931)))</f>
        <v/>
      </c>
      <c r="T931" s="196" t="str">
        <f ca="1">IF(A932="","",IF(N931="","",IF(INDIRECT("入力シート!O"&amp;(A933))="通常者",ROUNDDOWN(S931*10/1000,0),0)))</f>
        <v/>
      </c>
      <c r="U931" s="196" t="str">
        <f>IF(A932="","",IF(V931="","",IF(V931&gt;=1,"+",IF(V931=0," ","-"))))</f>
        <v/>
      </c>
      <c r="V931" s="199" t="str">
        <f>IF(A932="","",IF(AND(N933="",N931&gt;=1),T931,IF(N933="","",T931-T933)))</f>
        <v/>
      </c>
      <c r="W931" s="3">
        <v>1</v>
      </c>
      <c r="X931" s="12"/>
      <c r="Y931" s="3">
        <v>5</v>
      </c>
      <c r="Z931" s="8"/>
      <c r="AA931" s="8"/>
      <c r="AB931" s="8"/>
      <c r="AC931" s="3">
        <v>5</v>
      </c>
      <c r="AD931" s="107"/>
      <c r="AE931"/>
    </row>
    <row r="932" spans="1:31" s="1" customFormat="1" ht="12" customHeight="1" x14ac:dyDescent="0.15">
      <c r="A932" s="58" t="str">
        <f>A896</f>
        <v/>
      </c>
      <c r="B932" s="55"/>
      <c r="C932" s="229"/>
      <c r="D932" s="231"/>
      <c r="E932" s="210"/>
      <c r="F932" s="234"/>
      <c r="G932" s="207"/>
      <c r="H932" s="210"/>
      <c r="I932" s="213"/>
      <c r="J932" s="220"/>
      <c r="K932" s="223"/>
      <c r="L932" s="226"/>
      <c r="M932" s="223"/>
      <c r="N932" s="206"/>
      <c r="O932" s="207"/>
      <c r="P932" s="210"/>
      <c r="Q932" s="213"/>
      <c r="R932" s="216"/>
      <c r="S932" s="218"/>
      <c r="T932" s="197"/>
      <c r="U932" s="197"/>
      <c r="V932" s="200"/>
      <c r="W932" s="14">
        <v>2</v>
      </c>
      <c r="X932" s="13"/>
      <c r="Y932" s="13">
        <v>5</v>
      </c>
      <c r="Z932" s="13"/>
      <c r="AA932" s="13"/>
      <c r="AB932" s="13"/>
      <c r="AC932" s="15">
        <v>6</v>
      </c>
      <c r="AD932" s="9"/>
      <c r="AE932"/>
    </row>
    <row r="933" spans="1:31" s="1" customFormat="1" ht="12" customHeight="1" thickBot="1" x14ac:dyDescent="0.2">
      <c r="A933" s="58" t="str">
        <f>IF(A932="","",SUM(A931:A932))</f>
        <v/>
      </c>
      <c r="B933" s="55"/>
      <c r="C933" s="229"/>
      <c r="D933" s="231"/>
      <c r="E933" s="210"/>
      <c r="F933" s="234"/>
      <c r="G933" s="207"/>
      <c r="H933" s="210"/>
      <c r="I933" s="213"/>
      <c r="J933" s="220"/>
      <c r="K933" s="223"/>
      <c r="L933" s="226"/>
      <c r="M933" s="223"/>
      <c r="N933" s="197" t="str">
        <f ca="1">IF(A932="","",IF(INDIRECT("入力シート!P"&amp;(A933))="","",INDIRECT("入力シート!P"&amp;(A933))))</f>
        <v/>
      </c>
      <c r="O933" s="207"/>
      <c r="P933" s="210"/>
      <c r="Q933" s="213"/>
      <c r="R933" s="201" t="str">
        <f ca="1">IF(A932="","",IF(INDIRECT("入力シート!Q"&amp;(A933))="","",INDIRECT("入力シート!Q"&amp;(A933))))</f>
        <v/>
      </c>
      <c r="S933" s="305" t="str">
        <f>IF(A932="","",IF(N933="","",SUM(N933,R933)))</f>
        <v/>
      </c>
      <c r="T933" s="205" t="str">
        <f ca="1">IF(A932="","",IF(N933="","",IF(INDIRECT("入力シート!R"&amp;(A933))="通常者",ROUNDDOWN(S933*10/1000,0),0)))</f>
        <v/>
      </c>
      <c r="U933" s="197"/>
      <c r="V933" s="201"/>
      <c r="W933" s="14">
        <v>3</v>
      </c>
      <c r="X933" s="13"/>
      <c r="Y933" s="13">
        <v>5</v>
      </c>
      <c r="Z933" s="13"/>
      <c r="AA933" s="13"/>
      <c r="AB933" s="13"/>
      <c r="AC933" s="15">
        <v>7</v>
      </c>
      <c r="AD933" s="9"/>
      <c r="AE933"/>
    </row>
    <row r="934" spans="1:31" s="1" customFormat="1" ht="12" customHeight="1" x14ac:dyDescent="0.15">
      <c r="A934" s="58"/>
      <c r="B934" s="55"/>
      <c r="C934" s="230"/>
      <c r="D934" s="232"/>
      <c r="E934" s="211"/>
      <c r="F934" s="235"/>
      <c r="G934" s="208"/>
      <c r="H934" s="211"/>
      <c r="I934" s="214"/>
      <c r="J934" s="221"/>
      <c r="K934" s="224"/>
      <c r="L934" s="227"/>
      <c r="M934" s="224"/>
      <c r="N934" s="198"/>
      <c r="O934" s="208"/>
      <c r="P934" s="211"/>
      <c r="Q934" s="214"/>
      <c r="R934" s="202"/>
      <c r="S934" s="204"/>
      <c r="T934" s="198"/>
      <c r="U934" s="198"/>
      <c r="V934" s="202"/>
      <c r="W934" s="7">
        <v>4</v>
      </c>
      <c r="X934" s="10"/>
      <c r="Y934" s="6">
        <v>5</v>
      </c>
      <c r="Z934" s="106"/>
      <c r="AA934" s="106"/>
      <c r="AB934" s="106"/>
      <c r="AC934" s="6"/>
      <c r="AD934" s="108"/>
      <c r="AE934"/>
    </row>
    <row r="935" spans="1:31" s="1" customFormat="1" ht="12" customHeight="1" thickBot="1" x14ac:dyDescent="0.2">
      <c r="A935" s="58">
        <v>19</v>
      </c>
      <c r="B935" s="55"/>
      <c r="C935" s="228" t="s">
        <v>43</v>
      </c>
      <c r="D935" s="231" t="str">
        <f ca="1">IF(A936="","",IF(INDIRECT("入力シート!H"&amp;(A937))="","",IF(INDIRECT("入力シート!H"&amp;(A937))&lt;43586,4,5)))</f>
        <v/>
      </c>
      <c r="E935" s="209" t="str">
        <f ca="1">IF(A936="","",IF(INDIRECT("入力シート!H"&amp;(A937))="","",INDIRECT("入力シート!H"&amp;(A937))))</f>
        <v/>
      </c>
      <c r="F935" s="233" t="str">
        <f ca="1">IF(A936="","",IF(INDIRECT("入力シート!H"&amp;(A937))="","",INDIRECT("入力シート!H"&amp;(A937))))</f>
        <v/>
      </c>
      <c r="G935" s="207" t="str">
        <f ca="1">IF(A936="","",IF(INDIRECT("入力シート!I"&amp;(A937))="","",IF(INDIRECT("入力シート!I"&amp;(A937))&lt;43586,4,5)))</f>
        <v/>
      </c>
      <c r="H935" s="209" t="str">
        <f ca="1">IF(A936="","",IF(INDIRECT("入力シート!I"&amp;(A937))="","",INDIRECT("入力シート!I"&amp;(A937))))</f>
        <v/>
      </c>
      <c r="I935" s="212" t="str">
        <f ca="1">IF(A936="","",IF(INDIRECT("入力シート!I"&amp;(A937))="","",INDIRECT("入力シート!I"&amp;(A937))))</f>
        <v/>
      </c>
      <c r="J935" s="219" t="str">
        <f ca="1">IF(A936="","",IF(INDIRECT("入力シート!I"&amp;(A937))="","",INDIRECT("入力シート!I"&amp;(A937))))</f>
        <v/>
      </c>
      <c r="K935" s="222" t="str">
        <f t="shared" ref="K935" ca="1" si="163">IF(A936="","",IF(INDIRECT("入力シート!J"&amp;(A937))="","",INDIRECT("入力シート!J"&amp;(A937))))</f>
        <v/>
      </c>
      <c r="L935" s="225" t="str">
        <f ca="1">IF(A936="","",
IFERROR(IF(INDIRECT("入力シート!K"&amp;(A937))="","",
IF(INDIRECT("入力シート!K"&amp;(A937))&gt;159,"G",
IF(INDIRECT("入力シート!K"&amp;(A937))&gt;149,"F",
IF(INDIRECT("入力シート!K"&amp;(A937))&gt;139,"E",
IF(INDIRECT("入力シート!K"&amp;(A937))&gt;129,"D",
IF(INDIRECT("入力シート!K"&amp;(A937))&gt;119,"C",
IF(INDIRECT("入力シート!K"&amp;(A937))&gt;109,"B",
IF(INDIRECT("入力シート!K"&amp;(A937))&gt;99,"A",
"")))))))),""))</f>
        <v/>
      </c>
      <c r="M935" s="222" t="str">
        <f ca="1">IF(A936="","",
IFERROR(IF(INDIRECT("入力シート!K"&amp;(A937))="","",
IF(INDIRECT("入力シート!K"&amp;(A937))&gt;99,MOD(INDIRECT("入力シート!K"&amp;(A937)),10),INDIRECT("入力シート!K"&amp;(A937)))),""))</f>
        <v/>
      </c>
      <c r="N935" s="196" t="str">
        <f ca="1">IF(A936="","",IF(INDIRECT("入力シート!L"&amp;(A937))="","",INDIRECT("入力シート!L"&amp;(A937))))</f>
        <v/>
      </c>
      <c r="O935" s="207" t="str">
        <f ca="1">IF(A936="","",IF(INDIRECT("入力シート!M"&amp;(A937))="","",IF(INDIRECT("入力シート!M"&amp;(A937))&lt;43586,4,5)))</f>
        <v/>
      </c>
      <c r="P935" s="209" t="str">
        <f ca="1">IF(A936="","",IF(INDIRECT("入力シート!M"&amp;(A937))="","",INDIRECT("入力シート!M"&amp;(A937))))</f>
        <v/>
      </c>
      <c r="Q935" s="212" t="str">
        <f ca="1">IF(A936="","",IF(INDIRECT("入力シート!M"&amp;(A937))="","",INDIRECT("入力シート!M"&amp;(A937))))</f>
        <v/>
      </c>
      <c r="R935" s="215" t="str">
        <f ca="1">IF(A936="","",IF(INDIRECT("入力シート!N"&amp;(A937))="","",INDIRECT("入力シート!N"&amp;(A937))))</f>
        <v/>
      </c>
      <c r="S935" s="217" t="str">
        <f>IF(A936="","",IF(N935="","",SUM(N935,R935)))</f>
        <v/>
      </c>
      <c r="T935" s="196" t="str">
        <f ca="1">IF(A936="","",IF(N935="","",IF(INDIRECT("入力シート!O"&amp;(A937))="通常者",ROUNDDOWN(S935*10/1000,0),0)))</f>
        <v/>
      </c>
      <c r="U935" s="196" t="str">
        <f>IF(A936="","",IF(V935="","",IF(V935&gt;=1,"+",IF(V935=0," ","-"))))</f>
        <v/>
      </c>
      <c r="V935" s="199" t="str">
        <f>IF(A936="","",IF(AND(N937="",N935&gt;=1),T935,IF(N937="","",T935-T937)))</f>
        <v/>
      </c>
      <c r="W935" s="3">
        <v>1</v>
      </c>
      <c r="X935" s="12"/>
      <c r="Y935" s="3">
        <v>5</v>
      </c>
      <c r="Z935" s="8"/>
      <c r="AA935" s="8"/>
      <c r="AB935" s="8"/>
      <c r="AC935" s="3">
        <v>5</v>
      </c>
      <c r="AD935" s="107"/>
      <c r="AE935"/>
    </row>
    <row r="936" spans="1:31" s="1" customFormat="1" ht="12" customHeight="1" x14ac:dyDescent="0.15">
      <c r="A936" s="58" t="str">
        <f>A896</f>
        <v/>
      </c>
      <c r="B936" s="55"/>
      <c r="C936" s="229"/>
      <c r="D936" s="231"/>
      <c r="E936" s="210"/>
      <c r="F936" s="234"/>
      <c r="G936" s="207"/>
      <c r="H936" s="210"/>
      <c r="I936" s="213"/>
      <c r="J936" s="220"/>
      <c r="K936" s="223"/>
      <c r="L936" s="226"/>
      <c r="M936" s="223"/>
      <c r="N936" s="206"/>
      <c r="O936" s="207"/>
      <c r="P936" s="210"/>
      <c r="Q936" s="213"/>
      <c r="R936" s="216"/>
      <c r="S936" s="218"/>
      <c r="T936" s="197"/>
      <c r="U936" s="197"/>
      <c r="V936" s="200"/>
      <c r="W936" s="14">
        <v>2</v>
      </c>
      <c r="X936" s="13"/>
      <c r="Y936" s="13">
        <v>5</v>
      </c>
      <c r="Z936" s="13"/>
      <c r="AA936" s="13"/>
      <c r="AB936" s="13"/>
      <c r="AC936" s="15">
        <v>6</v>
      </c>
      <c r="AD936" s="9"/>
      <c r="AE936"/>
    </row>
    <row r="937" spans="1:31" s="1" customFormat="1" ht="12" customHeight="1" thickBot="1" x14ac:dyDescent="0.2">
      <c r="A937" s="58" t="str">
        <f>IF(A936="","",SUM(A935:A936))</f>
        <v/>
      </c>
      <c r="B937" s="55"/>
      <c r="C937" s="229"/>
      <c r="D937" s="231"/>
      <c r="E937" s="210"/>
      <c r="F937" s="234"/>
      <c r="G937" s="207"/>
      <c r="H937" s="210"/>
      <c r="I937" s="213"/>
      <c r="J937" s="220"/>
      <c r="K937" s="223"/>
      <c r="L937" s="226"/>
      <c r="M937" s="223"/>
      <c r="N937" s="197" t="str">
        <f ca="1">IF(A936="","",IF(INDIRECT("入力シート!P"&amp;(A937))="","",INDIRECT("入力シート!P"&amp;(A937))))</f>
        <v/>
      </c>
      <c r="O937" s="207"/>
      <c r="P937" s="210"/>
      <c r="Q937" s="213"/>
      <c r="R937" s="201" t="str">
        <f ca="1">IF(A936="","",IF(INDIRECT("入力シート!Q"&amp;(A937))="","",INDIRECT("入力シート!Q"&amp;(A937))))</f>
        <v/>
      </c>
      <c r="S937" s="305" t="str">
        <f>IF(A936="","",IF(N937="","",SUM(N937,R937)))</f>
        <v/>
      </c>
      <c r="T937" s="205" t="str">
        <f ca="1">IF(A936="","",IF(N937="","",IF(INDIRECT("入力シート!R"&amp;(A937))="通常者",ROUNDDOWN(S937*10/1000,0),0)))</f>
        <v/>
      </c>
      <c r="U937" s="197"/>
      <c r="V937" s="201"/>
      <c r="W937" s="14">
        <v>3</v>
      </c>
      <c r="X937" s="13"/>
      <c r="Y937" s="13">
        <v>5</v>
      </c>
      <c r="Z937" s="13"/>
      <c r="AA937" s="13"/>
      <c r="AB937" s="13"/>
      <c r="AC937" s="15">
        <v>7</v>
      </c>
      <c r="AD937" s="9"/>
      <c r="AE937"/>
    </row>
    <row r="938" spans="1:31" s="1" customFormat="1" ht="12" customHeight="1" x14ac:dyDescent="0.15">
      <c r="A938" s="58"/>
      <c r="B938" s="55"/>
      <c r="C938" s="230"/>
      <c r="D938" s="232"/>
      <c r="E938" s="211"/>
      <c r="F938" s="235"/>
      <c r="G938" s="208"/>
      <c r="H938" s="211"/>
      <c r="I938" s="214"/>
      <c r="J938" s="221"/>
      <c r="K938" s="224"/>
      <c r="L938" s="227"/>
      <c r="M938" s="224"/>
      <c r="N938" s="198"/>
      <c r="O938" s="208"/>
      <c r="P938" s="211"/>
      <c r="Q938" s="214"/>
      <c r="R938" s="202"/>
      <c r="S938" s="204"/>
      <c r="T938" s="198"/>
      <c r="U938" s="198"/>
      <c r="V938" s="202"/>
      <c r="W938" s="7">
        <v>4</v>
      </c>
      <c r="X938" s="10"/>
      <c r="Y938" s="6">
        <v>5</v>
      </c>
      <c r="Z938" s="106"/>
      <c r="AA938" s="106"/>
      <c r="AB938" s="106"/>
      <c r="AC938" s="6"/>
      <c r="AD938" s="108"/>
      <c r="AE938"/>
    </row>
    <row r="939" spans="1:31" s="1" customFormat="1" ht="12" customHeight="1" thickBot="1" x14ac:dyDescent="0.2">
      <c r="A939" s="58">
        <v>20</v>
      </c>
      <c r="B939" s="55"/>
      <c r="C939" s="228" t="s">
        <v>44</v>
      </c>
      <c r="D939" s="231" t="str">
        <f ca="1">IF(A940="","",IF(INDIRECT("入力シート!H"&amp;(A941))="","",IF(INDIRECT("入力シート!H"&amp;(A941))&lt;43586,4,5)))</f>
        <v/>
      </c>
      <c r="E939" s="209" t="str">
        <f ca="1">IF(A940="","",IF(INDIRECT("入力シート!H"&amp;(A941))="","",INDIRECT("入力シート!H"&amp;(A941))))</f>
        <v/>
      </c>
      <c r="F939" s="233" t="str">
        <f ca="1">IF(A940="","",IF(INDIRECT("入力シート!H"&amp;(A941))="","",INDIRECT("入力シート!H"&amp;(A941))))</f>
        <v/>
      </c>
      <c r="G939" s="207" t="str">
        <f ca="1">IF(A940="","",IF(INDIRECT("入力シート!I"&amp;(A941))="","",IF(INDIRECT("入力シート!I"&amp;(A941))&lt;43586,4,5)))</f>
        <v/>
      </c>
      <c r="H939" s="209" t="str">
        <f ca="1">IF(A940="","",IF(INDIRECT("入力シート!I"&amp;(A941))="","",INDIRECT("入力シート!I"&amp;(A941))))</f>
        <v/>
      </c>
      <c r="I939" s="212" t="str">
        <f ca="1">IF(A940="","",IF(INDIRECT("入力シート!I"&amp;(A941))="","",INDIRECT("入力シート!I"&amp;(A941))))</f>
        <v/>
      </c>
      <c r="J939" s="219" t="str">
        <f ca="1">IF(A940="","",IF(INDIRECT("入力シート!I"&amp;(A941))="","",INDIRECT("入力シート!I"&amp;(A941))))</f>
        <v/>
      </c>
      <c r="K939" s="222" t="str">
        <f t="shared" ref="K939" ca="1" si="164">IF(A940="","",IF(INDIRECT("入力シート!J"&amp;(A941))="","",INDIRECT("入力シート!J"&amp;(A941))))</f>
        <v/>
      </c>
      <c r="L939" s="225" t="str">
        <f ca="1">IF(A940="","",
IFERROR(IF(INDIRECT("入力シート!K"&amp;(A941))="","",
IF(INDIRECT("入力シート!K"&amp;(A941))&gt;159,"G",
IF(INDIRECT("入力シート!K"&amp;(A941))&gt;149,"F",
IF(INDIRECT("入力シート!K"&amp;(A941))&gt;139,"E",
IF(INDIRECT("入力シート!K"&amp;(A941))&gt;129,"D",
IF(INDIRECT("入力シート!K"&amp;(A941))&gt;119,"C",
IF(INDIRECT("入力シート!K"&amp;(A941))&gt;109,"B",
IF(INDIRECT("入力シート!K"&amp;(A941))&gt;99,"A",
"")))))))),""))</f>
        <v/>
      </c>
      <c r="M939" s="222" t="str">
        <f ca="1">IF(A940="","",
IFERROR(IF(INDIRECT("入力シート!K"&amp;(A941))="","",
IF(INDIRECT("入力シート!K"&amp;(A941))&gt;99,MOD(INDIRECT("入力シート!K"&amp;(A941)),10),INDIRECT("入力シート!K"&amp;(A941)))),""))</f>
        <v/>
      </c>
      <c r="N939" s="196" t="str">
        <f ca="1">IF(A940="","",IF(INDIRECT("入力シート!L"&amp;(A941))="","",INDIRECT("入力シート!L"&amp;(A941))))</f>
        <v/>
      </c>
      <c r="O939" s="207" t="str">
        <f ca="1">IF(A940="","",IF(INDIRECT("入力シート!M"&amp;(A941))="","",IF(INDIRECT("入力シート!M"&amp;(A941))&lt;43586,4,5)))</f>
        <v/>
      </c>
      <c r="P939" s="209" t="str">
        <f ca="1">IF(A940="","",IF(INDIRECT("入力シート!M"&amp;(A941))="","",INDIRECT("入力シート!M"&amp;(A941))))</f>
        <v/>
      </c>
      <c r="Q939" s="212" t="str">
        <f ca="1">IF(A940="","",IF(INDIRECT("入力シート!M"&amp;(A941))="","",INDIRECT("入力シート!M"&amp;(A941))))</f>
        <v/>
      </c>
      <c r="R939" s="215" t="str">
        <f ca="1">IF(A940="","",IF(INDIRECT("入力シート!N"&amp;(A941))="","",INDIRECT("入力シート!N"&amp;(A941))))</f>
        <v/>
      </c>
      <c r="S939" s="217" t="str">
        <f>IF(A940="","",IF(N939="","",SUM(N939,R939)))</f>
        <v/>
      </c>
      <c r="T939" s="196" t="str">
        <f ca="1">IF(A940="","",IF(N939="","",IF(INDIRECT("入力シート!O"&amp;(A941))="通常者",ROUNDDOWN(S939*10/1000,0),0)))</f>
        <v/>
      </c>
      <c r="U939" s="196" t="str">
        <f>IF(A940="","",IF(V939="","",IF(V939&gt;=1,"+",IF(V939=0," ","-"))))</f>
        <v/>
      </c>
      <c r="V939" s="199" t="str">
        <f>IF(A940="","",IF(AND(N941="",N939&gt;=1),T939,IF(N941="","",T939-T941)))</f>
        <v/>
      </c>
      <c r="W939" s="3">
        <v>1</v>
      </c>
      <c r="X939" s="12"/>
      <c r="Y939" s="3">
        <v>5</v>
      </c>
      <c r="Z939" s="8"/>
      <c r="AA939" s="8"/>
      <c r="AB939" s="8"/>
      <c r="AC939" s="3">
        <v>5</v>
      </c>
      <c r="AD939" s="107"/>
      <c r="AE939"/>
    </row>
    <row r="940" spans="1:31" s="1" customFormat="1" ht="12" customHeight="1" x14ac:dyDescent="0.15">
      <c r="A940" s="58" t="str">
        <f>A896</f>
        <v/>
      </c>
      <c r="B940" s="55"/>
      <c r="C940" s="229"/>
      <c r="D940" s="231"/>
      <c r="E940" s="210"/>
      <c r="F940" s="234"/>
      <c r="G940" s="207"/>
      <c r="H940" s="210"/>
      <c r="I940" s="213"/>
      <c r="J940" s="220"/>
      <c r="K940" s="223"/>
      <c r="L940" s="226"/>
      <c r="M940" s="223"/>
      <c r="N940" s="206"/>
      <c r="O940" s="207"/>
      <c r="P940" s="210"/>
      <c r="Q940" s="213"/>
      <c r="R940" s="216"/>
      <c r="S940" s="218"/>
      <c r="T940" s="197"/>
      <c r="U940" s="197"/>
      <c r="V940" s="200"/>
      <c r="W940" s="14">
        <v>2</v>
      </c>
      <c r="X940" s="13"/>
      <c r="Y940" s="13">
        <v>5</v>
      </c>
      <c r="Z940" s="13"/>
      <c r="AA940" s="13"/>
      <c r="AB940" s="13"/>
      <c r="AC940" s="15">
        <v>6</v>
      </c>
      <c r="AD940" s="9"/>
      <c r="AE940"/>
    </row>
    <row r="941" spans="1:31" s="1" customFormat="1" ht="12" customHeight="1" thickBot="1" x14ac:dyDescent="0.2">
      <c r="A941" s="58" t="str">
        <f>IF(A940="","",SUM(A939:A940))</f>
        <v/>
      </c>
      <c r="B941" s="55"/>
      <c r="C941" s="229"/>
      <c r="D941" s="231"/>
      <c r="E941" s="210"/>
      <c r="F941" s="234"/>
      <c r="G941" s="207"/>
      <c r="H941" s="210"/>
      <c r="I941" s="213"/>
      <c r="J941" s="220"/>
      <c r="K941" s="223"/>
      <c r="L941" s="226"/>
      <c r="M941" s="223"/>
      <c r="N941" s="197" t="str">
        <f ca="1">IF(A940="","",IF(INDIRECT("入力シート!P"&amp;(A941))="","",INDIRECT("入力シート!P"&amp;(A941))))</f>
        <v/>
      </c>
      <c r="O941" s="207"/>
      <c r="P941" s="210"/>
      <c r="Q941" s="213"/>
      <c r="R941" s="201" t="str">
        <f ca="1">IF(A940="","",IF(INDIRECT("入力シート!Q"&amp;(A941))="","",INDIRECT("入力シート!Q"&amp;(A941))))</f>
        <v/>
      </c>
      <c r="S941" s="305" t="str">
        <f>IF(A940="","",IF(N941="","",SUM(N941,R941)))</f>
        <v/>
      </c>
      <c r="T941" s="205" t="str">
        <f ca="1">IF(A940="","",IF(N941="","",IF(INDIRECT("入力シート!R"&amp;(A941))="通常者",ROUNDDOWN(S941*10/1000,0),0)))</f>
        <v/>
      </c>
      <c r="U941" s="197"/>
      <c r="V941" s="201"/>
      <c r="W941" s="14">
        <v>3</v>
      </c>
      <c r="X941" s="13"/>
      <c r="Y941" s="13">
        <v>5</v>
      </c>
      <c r="Z941" s="13"/>
      <c r="AA941" s="13"/>
      <c r="AB941" s="13"/>
      <c r="AC941" s="15">
        <v>7</v>
      </c>
      <c r="AD941" s="9"/>
      <c r="AE941"/>
    </row>
    <row r="942" spans="1:31" s="1" customFormat="1" ht="12" customHeight="1" x14ac:dyDescent="0.15">
      <c r="A942" s="58"/>
      <c r="B942" s="55"/>
      <c r="C942" s="230"/>
      <c r="D942" s="232"/>
      <c r="E942" s="211"/>
      <c r="F942" s="235"/>
      <c r="G942" s="208"/>
      <c r="H942" s="211"/>
      <c r="I942" s="214"/>
      <c r="J942" s="221"/>
      <c r="K942" s="224"/>
      <c r="L942" s="227"/>
      <c r="M942" s="224"/>
      <c r="N942" s="198"/>
      <c r="O942" s="208"/>
      <c r="P942" s="211"/>
      <c r="Q942" s="214"/>
      <c r="R942" s="202"/>
      <c r="S942" s="204"/>
      <c r="T942" s="198"/>
      <c r="U942" s="198"/>
      <c r="V942" s="202"/>
      <c r="W942" s="7">
        <v>4</v>
      </c>
      <c r="X942" s="10"/>
      <c r="Y942" s="6">
        <v>5</v>
      </c>
      <c r="Z942" s="106"/>
      <c r="AA942" s="106"/>
      <c r="AB942" s="106"/>
      <c r="AC942" s="6"/>
      <c r="AD942" s="108"/>
      <c r="AE942"/>
    </row>
    <row r="943" spans="1:31" s="18" customFormat="1" ht="20.100000000000001" customHeight="1" thickBot="1" x14ac:dyDescent="0.2">
      <c r="A943" s="59"/>
      <c r="B943" s="55"/>
      <c r="C943" s="22"/>
      <c r="D943" s="23"/>
      <c r="E943" s="103"/>
      <c r="F943" s="24"/>
      <c r="G943" s="23"/>
      <c r="H943" s="103"/>
      <c r="I943" s="24"/>
      <c r="J943" s="24"/>
      <c r="K943" s="103"/>
      <c r="L943" s="103"/>
      <c r="M943" s="103"/>
      <c r="N943" s="103"/>
      <c r="O943" s="23"/>
      <c r="P943" s="24"/>
      <c r="Q943" s="24"/>
      <c r="R943" s="103"/>
      <c r="S943" s="103"/>
      <c r="T943" s="103"/>
      <c r="U943" s="103"/>
      <c r="V943" s="103"/>
      <c r="W943" s="104"/>
      <c r="X943" s="104"/>
      <c r="Y943" s="104"/>
      <c r="Z943" s="104"/>
      <c r="AA943" s="104"/>
      <c r="AB943" s="104"/>
      <c r="AC943" s="104"/>
      <c r="AD943" s="104"/>
      <c r="AE943" s="17"/>
    </row>
    <row r="944" spans="1:31" s="1" customFormat="1" ht="30" customHeight="1" thickBot="1" x14ac:dyDescent="0.2">
      <c r="A944" s="56"/>
      <c r="B944" s="55"/>
      <c r="C944" s="22"/>
      <c r="D944" s="20"/>
      <c r="E944" s="4"/>
      <c r="F944" s="5"/>
      <c r="G944" s="20"/>
      <c r="H944" s="4"/>
      <c r="I944" s="5"/>
      <c r="J944" s="5"/>
      <c r="K944" s="4"/>
      <c r="L944" s="4"/>
      <c r="M944" s="4"/>
      <c r="N944" s="103"/>
      <c r="O944" s="23"/>
      <c r="P944" s="24"/>
      <c r="Q944" s="24"/>
      <c r="R944" s="103"/>
      <c r="S944" s="2"/>
      <c r="T944" s="2"/>
      <c r="U944" s="189" t="s">
        <v>66</v>
      </c>
      <c r="V944" s="190"/>
      <c r="W944" s="104"/>
      <c r="X944" s="104"/>
      <c r="Y944" s="104"/>
      <c r="Z944" s="36"/>
      <c r="AA944" s="36"/>
      <c r="AB944" s="36"/>
      <c r="AC944" s="36"/>
      <c r="AD944" s="36"/>
      <c r="AE944" s="21"/>
    </row>
    <row r="945" spans="1:31" s="18" customFormat="1" ht="30" customHeight="1" x14ac:dyDescent="0.15">
      <c r="A945" s="59"/>
      <c r="B945" s="55"/>
      <c r="C945" s="22"/>
      <c r="D945" s="23"/>
      <c r="E945" s="103"/>
      <c r="F945" s="24"/>
      <c r="G945" s="23"/>
      <c r="H945" s="103"/>
      <c r="I945" s="24"/>
      <c r="J945" s="24"/>
      <c r="K945" s="103"/>
      <c r="L945" s="103"/>
      <c r="M945" s="103"/>
      <c r="N945" s="191"/>
      <c r="O945" s="191"/>
      <c r="P945" s="191"/>
      <c r="Q945" s="191"/>
      <c r="R945" s="191"/>
      <c r="S945" s="25"/>
      <c r="T945" s="25"/>
      <c r="U945" s="192" t="str">
        <f>IF(A896="","",SUM(V895,V899,V903,V907,V911,V915,V919,V923,V927,V931,V935,V939))</f>
        <v/>
      </c>
      <c r="V945" s="193"/>
      <c r="W945" s="104"/>
      <c r="X945" s="104"/>
      <c r="Y945" s="104"/>
      <c r="Z945" s="25"/>
      <c r="AA945" s="37"/>
      <c r="AB945" s="37"/>
      <c r="AC945" s="37"/>
      <c r="AD945" s="37"/>
      <c r="AE945" s="21"/>
    </row>
    <row r="946" spans="1:31" s="18" customFormat="1" ht="30" customHeight="1" thickBot="1" x14ac:dyDescent="0.2">
      <c r="A946" s="59"/>
      <c r="B946" s="55"/>
      <c r="C946" s="22"/>
      <c r="D946" s="23"/>
      <c r="E946" s="103"/>
      <c r="F946" s="24"/>
      <c r="G946" s="23"/>
      <c r="H946" s="103"/>
      <c r="I946" s="24"/>
      <c r="J946" s="24"/>
      <c r="K946" s="103"/>
      <c r="L946" s="103"/>
      <c r="M946" s="103"/>
      <c r="N946" s="191"/>
      <c r="O946" s="191"/>
      <c r="P946" s="191"/>
      <c r="Q946" s="191"/>
      <c r="R946" s="191"/>
      <c r="S946" s="25"/>
      <c r="T946" s="25"/>
      <c r="U946" s="194"/>
      <c r="V946" s="195"/>
      <c r="W946" s="104"/>
      <c r="X946" s="104"/>
      <c r="Y946" s="104"/>
      <c r="Z946" s="37"/>
      <c r="AA946" s="37"/>
      <c r="AB946" s="37"/>
      <c r="AC946" s="37"/>
      <c r="AD946" s="37"/>
      <c r="AE946" s="21"/>
    </row>
    <row r="947" spans="1:31" ht="20.100000000000001" customHeight="1" x14ac:dyDescent="0.15">
      <c r="A947" s="57">
        <f>A884+1</f>
        <v>16</v>
      </c>
      <c r="B947" s="55"/>
      <c r="C947" s="298" t="s">
        <v>65</v>
      </c>
      <c r="D947" s="298"/>
      <c r="E947" s="298"/>
      <c r="F947" s="298"/>
      <c r="G947" s="298"/>
      <c r="H947" s="298"/>
      <c r="I947" s="298"/>
      <c r="J947" s="298"/>
      <c r="K947" s="298"/>
      <c r="L947" s="298"/>
      <c r="M947" s="298"/>
      <c r="N947" s="298"/>
      <c r="O947" s="298"/>
      <c r="P947" s="298"/>
      <c r="Q947" s="298"/>
      <c r="R947" s="298"/>
      <c r="S947" s="298"/>
      <c r="T947" s="298"/>
      <c r="U947" s="298"/>
      <c r="V947" s="298"/>
      <c r="W947" s="298"/>
      <c r="X947" s="298"/>
      <c r="Y947" s="298"/>
      <c r="Z947" s="298"/>
      <c r="AA947" s="298"/>
      <c r="AB947" s="298"/>
      <c r="AC947" s="298"/>
      <c r="AD947" s="298"/>
    </row>
    <row r="948" spans="1:31" ht="20.100000000000001" customHeight="1" x14ac:dyDescent="0.15">
      <c r="B948" s="55"/>
      <c r="C948" s="1"/>
      <c r="D948" s="1"/>
      <c r="E948" s="1"/>
      <c r="F948" s="1"/>
      <c r="G948" s="1"/>
      <c r="H948" s="1"/>
      <c r="I948" s="1"/>
      <c r="J948" s="1"/>
      <c r="K948" s="1"/>
      <c r="L948" s="1"/>
      <c r="M948" s="1"/>
      <c r="N948" s="1"/>
      <c r="O948" s="1"/>
      <c r="P948" s="1"/>
      <c r="Q948" s="1"/>
      <c r="R948" s="1"/>
      <c r="S948" s="1"/>
      <c r="T948" s="1"/>
      <c r="U948" s="1"/>
      <c r="V948" s="1"/>
    </row>
    <row r="949" spans="1:31" ht="20.100000000000001" customHeight="1" x14ac:dyDescent="0.15">
      <c r="B949" s="55"/>
      <c r="C949" s="1"/>
      <c r="D949" s="299" t="s">
        <v>23</v>
      </c>
      <c r="E949" s="299"/>
      <c r="F949" s="299"/>
      <c r="G949" s="299"/>
      <c r="H949" s="299"/>
      <c r="I949" s="299"/>
      <c r="J949" s="299"/>
      <c r="K949" s="299"/>
      <c r="L949" s="299"/>
      <c r="M949" s="299"/>
      <c r="N949" s="299"/>
      <c r="O949" s="299" t="s">
        <v>10</v>
      </c>
      <c r="P949" s="299"/>
      <c r="Q949" s="299"/>
      <c r="R949" s="299" t="s">
        <v>21</v>
      </c>
      <c r="S949" s="299"/>
      <c r="T949" s="300" t="s">
        <v>154</v>
      </c>
      <c r="U949" s="301"/>
      <c r="V949" s="301"/>
      <c r="W949" s="287" t="s">
        <v>24</v>
      </c>
      <c r="X949" s="302"/>
      <c r="Y949" s="302"/>
      <c r="Z949" s="302"/>
      <c r="AA949" s="302"/>
      <c r="AB949" s="302"/>
      <c r="AC949" s="302"/>
      <c r="AD949" s="303"/>
    </row>
    <row r="950" spans="1:31" ht="20.100000000000001" customHeight="1" x14ac:dyDescent="0.15">
      <c r="B950" s="55"/>
      <c r="C950" s="1"/>
      <c r="D950" s="276" t="str">
        <f ca="1">IF(A959="","",IF(INDIRECT("入力シート!V"&amp;(A960))="","",IF(入力シート!C$7="","",入力シート!C$7)))</f>
        <v/>
      </c>
      <c r="E950" s="276"/>
      <c r="F950" s="276"/>
      <c r="G950" s="276"/>
      <c r="H950" s="276"/>
      <c r="I950" s="276"/>
      <c r="J950" s="276"/>
      <c r="K950" s="276"/>
      <c r="L950" s="276"/>
      <c r="M950" s="276"/>
      <c r="N950" s="276"/>
      <c r="O950" s="102" t="str">
        <f ca="1">IF(A959="","",IF(INDIRECT("入力シート!V"&amp;(A960))="","",IF(入力シート!C$8="","",入力シート!C$8)))</f>
        <v/>
      </c>
      <c r="P950" s="277" t="str">
        <f ca="1">IF(A959="","",IF(INDIRECT("入力シート!V"&amp;(A960))="","",IF(入力シート!D$8="","",入力シート!D$8)))</f>
        <v/>
      </c>
      <c r="Q950" s="278"/>
      <c r="R950" s="278" t="str">
        <f ca="1">IF(A959="","",IF(INDIRECT("入力シート!C"&amp;(A960))="","",INDIRECT("入力シート!C"&amp;(A960))))</f>
        <v/>
      </c>
      <c r="S950" s="278"/>
      <c r="T950" s="279" t="str">
        <f ca="1">IF(A959="","",IF(INDIRECT("入力シート!C"&amp;(A960+1))="","",INDIRECT("入力シート!C"&amp;(A960+1))))</f>
        <v/>
      </c>
      <c r="U950" s="279"/>
      <c r="V950" s="279"/>
      <c r="W950" s="280" t="str">
        <f ca="1">IF(A959="","",IF(INDIRECT("入力シート!C"&amp;(A960+2))="","",INDIRECT("入力シート!C"&amp;(A960+2))))</f>
        <v/>
      </c>
      <c r="X950" s="281"/>
      <c r="Y950" s="281"/>
      <c r="Z950" s="281"/>
      <c r="AA950" s="281"/>
      <c r="AB950" s="281"/>
      <c r="AC950" s="281"/>
      <c r="AD950" s="282"/>
    </row>
    <row r="951" spans="1:31" s="1" customFormat="1" ht="20.100000000000001" customHeight="1" x14ac:dyDescent="0.15">
      <c r="A951" s="56"/>
      <c r="B951" s="55"/>
      <c r="C951" s="283" t="s">
        <v>45</v>
      </c>
      <c r="D951" s="287" t="s">
        <v>22</v>
      </c>
      <c r="E951" s="288"/>
      <c r="F951" s="288"/>
      <c r="G951" s="288"/>
      <c r="H951" s="288"/>
      <c r="I951" s="288"/>
      <c r="J951" s="288"/>
      <c r="K951" s="288"/>
      <c r="L951" s="288"/>
      <c r="M951" s="288"/>
      <c r="N951" s="288"/>
      <c r="O951" s="288"/>
      <c r="P951" s="288"/>
      <c r="Q951" s="288"/>
      <c r="R951" s="288"/>
      <c r="S951" s="288"/>
      <c r="T951" s="288"/>
      <c r="U951" s="288"/>
      <c r="V951" s="288"/>
      <c r="W951" s="288"/>
      <c r="X951" s="288"/>
      <c r="Y951" s="288"/>
      <c r="Z951" s="288"/>
      <c r="AA951" s="288"/>
      <c r="AB951" s="288"/>
      <c r="AC951" s="288"/>
      <c r="AD951" s="289"/>
    </row>
    <row r="952" spans="1:31" s="1" customFormat="1" ht="20.100000000000001" customHeight="1" x14ac:dyDescent="0.15">
      <c r="A952" s="56"/>
      <c r="B952" s="55"/>
      <c r="C952" s="284"/>
      <c r="D952" s="280" t="str">
        <f ca="1">IF(A959="","",IF(INDIRECT("入力シート!C"&amp;(A960+3))="","",INDIRECT("入力シート!C"&amp;(A960+3))))</f>
        <v/>
      </c>
      <c r="E952" s="290"/>
      <c r="F952" s="290"/>
      <c r="G952" s="290"/>
      <c r="H952" s="290"/>
      <c r="I952" s="290"/>
      <c r="J952" s="290"/>
      <c r="K952" s="290"/>
      <c r="L952" s="290"/>
      <c r="M952" s="290"/>
      <c r="N952" s="290"/>
      <c r="O952" s="290"/>
      <c r="P952" s="290"/>
      <c r="Q952" s="290"/>
      <c r="R952" s="290"/>
      <c r="S952" s="290"/>
      <c r="T952" s="290"/>
      <c r="U952" s="290"/>
      <c r="V952" s="290"/>
      <c r="W952" s="290"/>
      <c r="X952" s="290"/>
      <c r="Y952" s="290"/>
      <c r="Z952" s="290"/>
      <c r="AA952" s="290"/>
      <c r="AB952" s="290"/>
      <c r="AC952" s="290"/>
      <c r="AD952" s="291"/>
    </row>
    <row r="953" spans="1:31" s="1" customFormat="1" ht="20.100000000000001" customHeight="1" x14ac:dyDescent="0.15">
      <c r="A953" s="56"/>
      <c r="B953" s="55"/>
      <c r="C953" s="285"/>
      <c r="D953" s="236" t="s">
        <v>15</v>
      </c>
      <c r="E953" s="237"/>
      <c r="F953" s="237"/>
      <c r="G953" s="237"/>
      <c r="H953" s="237"/>
      <c r="I953" s="237"/>
      <c r="J953" s="237"/>
      <c r="K953" s="237"/>
      <c r="L953" s="237"/>
      <c r="M953" s="237"/>
      <c r="N953" s="237"/>
      <c r="O953" s="237"/>
      <c r="P953" s="237"/>
      <c r="Q953" s="237"/>
      <c r="R953" s="238"/>
      <c r="S953" s="236" t="s">
        <v>17</v>
      </c>
      <c r="T953" s="237"/>
      <c r="U953" s="237"/>
      <c r="V953" s="238"/>
      <c r="W953" s="236" t="s">
        <v>47</v>
      </c>
      <c r="X953" s="237"/>
      <c r="Y953" s="237"/>
      <c r="Z953" s="237"/>
      <c r="AA953" s="237"/>
      <c r="AB953" s="237"/>
      <c r="AC953" s="237"/>
      <c r="AD953" s="238"/>
    </row>
    <row r="954" spans="1:31" s="1" customFormat="1" ht="20.100000000000001" customHeight="1" x14ac:dyDescent="0.15">
      <c r="A954" s="56"/>
      <c r="B954" s="55"/>
      <c r="C954" s="285"/>
      <c r="D954" s="239" t="s">
        <v>11</v>
      </c>
      <c r="E954" s="240"/>
      <c r="F954" s="241"/>
      <c r="G954" s="242" t="s">
        <v>3</v>
      </c>
      <c r="H954" s="243"/>
      <c r="I954" s="243"/>
      <c r="J954" s="244"/>
      <c r="K954" s="243" t="s">
        <v>4</v>
      </c>
      <c r="L954" s="243"/>
      <c r="M954" s="243"/>
      <c r="N954" s="249" t="s">
        <v>6</v>
      </c>
      <c r="O954" s="251" t="s">
        <v>5</v>
      </c>
      <c r="P954" s="251"/>
      <c r="Q954" s="251"/>
      <c r="R954" s="94" t="s">
        <v>5</v>
      </c>
      <c r="S954" s="27" t="s">
        <v>19</v>
      </c>
      <c r="T954" s="34" t="s">
        <v>48</v>
      </c>
      <c r="U954" s="252" t="s">
        <v>16</v>
      </c>
      <c r="V954" s="253"/>
      <c r="W954" s="258" t="s">
        <v>10</v>
      </c>
      <c r="X954" s="259"/>
      <c r="Y954" s="264" t="s">
        <v>26</v>
      </c>
      <c r="Z954" s="259"/>
      <c r="AA954" s="259"/>
      <c r="AB954" s="265"/>
      <c r="AC954" s="259" t="s">
        <v>10</v>
      </c>
      <c r="AD954" s="270"/>
      <c r="AE954" s="11"/>
    </row>
    <row r="955" spans="1:31" s="1" customFormat="1" ht="20.100000000000001" customHeight="1" x14ac:dyDescent="0.15">
      <c r="A955" s="56"/>
      <c r="B955" s="55"/>
      <c r="C955" s="285"/>
      <c r="D955" s="271" t="s">
        <v>20</v>
      </c>
      <c r="E955" s="272"/>
      <c r="F955" s="273"/>
      <c r="G955" s="245"/>
      <c r="H955" s="246"/>
      <c r="I955" s="246"/>
      <c r="J955" s="247"/>
      <c r="K955" s="248"/>
      <c r="L955" s="248"/>
      <c r="M955" s="248"/>
      <c r="N955" s="250"/>
      <c r="O955" s="274" t="s">
        <v>14</v>
      </c>
      <c r="P955" s="274"/>
      <c r="Q955" s="274"/>
      <c r="R955" s="99" t="s">
        <v>6</v>
      </c>
      <c r="S955" s="28" t="s">
        <v>18</v>
      </c>
      <c r="T955" s="35" t="s">
        <v>49</v>
      </c>
      <c r="U955" s="254"/>
      <c r="V955" s="255"/>
      <c r="W955" s="260"/>
      <c r="X955" s="261"/>
      <c r="Y955" s="266"/>
      <c r="Z955" s="261"/>
      <c r="AA955" s="261"/>
      <c r="AB955" s="267"/>
      <c r="AC955" s="261" t="s">
        <v>25</v>
      </c>
      <c r="AD955" s="275"/>
      <c r="AE955" s="11"/>
    </row>
    <row r="956" spans="1:31" s="1" customFormat="1" ht="20.100000000000001" customHeight="1" x14ac:dyDescent="0.15">
      <c r="A956" s="56"/>
      <c r="B956" s="55"/>
      <c r="C956" s="285"/>
      <c r="D956" s="95" t="s">
        <v>0</v>
      </c>
      <c r="E956" s="292" t="s">
        <v>0</v>
      </c>
      <c r="F956" s="292" t="s">
        <v>2</v>
      </c>
      <c r="G956" s="97" t="s">
        <v>0</v>
      </c>
      <c r="H956" s="292" t="s">
        <v>0</v>
      </c>
      <c r="I956" s="292" t="s">
        <v>2</v>
      </c>
      <c r="J956" s="292" t="s">
        <v>7</v>
      </c>
      <c r="K956" s="248"/>
      <c r="L956" s="248"/>
      <c r="M956" s="248"/>
      <c r="N956" s="29" t="s">
        <v>13</v>
      </c>
      <c r="O956" s="97" t="s">
        <v>0</v>
      </c>
      <c r="P956" s="292" t="s">
        <v>0</v>
      </c>
      <c r="Q956" s="292" t="s">
        <v>2</v>
      </c>
      <c r="R956" s="81" t="s">
        <v>13</v>
      </c>
      <c r="S956" s="30" t="s">
        <v>13</v>
      </c>
      <c r="T956" s="29" t="s">
        <v>13</v>
      </c>
      <c r="U956" s="254"/>
      <c r="V956" s="255"/>
      <c r="W956" s="260"/>
      <c r="X956" s="261"/>
      <c r="Y956" s="266"/>
      <c r="Z956" s="261"/>
      <c r="AA956" s="261"/>
      <c r="AB956" s="267"/>
      <c r="AC956" s="294" t="s">
        <v>8</v>
      </c>
      <c r="AD956" s="296" t="s">
        <v>9</v>
      </c>
      <c r="AE956" s="11"/>
    </row>
    <row r="957" spans="1:31" s="1" customFormat="1" ht="20.100000000000001" customHeight="1" x14ac:dyDescent="0.15">
      <c r="A957" s="56"/>
      <c r="B957" s="55"/>
      <c r="C957" s="286"/>
      <c r="D957" s="26" t="s">
        <v>1</v>
      </c>
      <c r="E957" s="304"/>
      <c r="F957" s="304"/>
      <c r="G957" s="96" t="s">
        <v>1</v>
      </c>
      <c r="H957" s="304"/>
      <c r="I957" s="293"/>
      <c r="J957" s="293"/>
      <c r="K957" s="248"/>
      <c r="L957" s="248"/>
      <c r="M957" s="248"/>
      <c r="N957" s="80" t="s">
        <v>12</v>
      </c>
      <c r="O957" s="93" t="s">
        <v>1</v>
      </c>
      <c r="P957" s="304"/>
      <c r="Q957" s="293"/>
      <c r="R957" s="82" t="s">
        <v>12</v>
      </c>
      <c r="S957" s="28" t="s">
        <v>12</v>
      </c>
      <c r="T957" s="29" t="s">
        <v>12</v>
      </c>
      <c r="U957" s="256"/>
      <c r="V957" s="257"/>
      <c r="W957" s="262"/>
      <c r="X957" s="263"/>
      <c r="Y957" s="268"/>
      <c r="Z957" s="263"/>
      <c r="AA957" s="263"/>
      <c r="AB957" s="269"/>
      <c r="AC957" s="295"/>
      <c r="AD957" s="297"/>
      <c r="AE957" s="11"/>
    </row>
    <row r="958" spans="1:31" s="1" customFormat="1" ht="12" customHeight="1" thickBot="1" x14ac:dyDescent="0.2">
      <c r="A958" s="58">
        <v>9</v>
      </c>
      <c r="B958" s="55"/>
      <c r="C958" s="228" t="s">
        <v>34</v>
      </c>
      <c r="D958" s="231" t="str">
        <f ca="1">IF(A959="","",IF(INDIRECT("入力シート!H"&amp;(A960))="","",IF(INDIRECT("入力シート!H"&amp;(A960))&lt;43586,4,5)))</f>
        <v/>
      </c>
      <c r="E958" s="209" t="str">
        <f ca="1">IF(A959="","",IF(INDIRECT("入力シート!H"&amp;(A960))="","",INDIRECT("入力シート!H"&amp;(A960))))</f>
        <v/>
      </c>
      <c r="F958" s="233" t="str">
        <f ca="1">IF(A959="","",IF(INDIRECT("入力シート!H"&amp;(A960))="","",INDIRECT("入力シート!H"&amp;(A960))))</f>
        <v/>
      </c>
      <c r="G958" s="207" t="str">
        <f ca="1">IF(A959="","",IF(INDIRECT("入力シート!I"&amp;(A960))="","",IF(INDIRECT("入力シート!I"&amp;(A960))&lt;43586,4,5)))</f>
        <v/>
      </c>
      <c r="H958" s="209" t="str">
        <f ca="1">IF(A959="","",IF(INDIRECT("入力シート!I"&amp;(A960))="","",INDIRECT("入力シート!I"&amp;(A960))))</f>
        <v/>
      </c>
      <c r="I958" s="212" t="str">
        <f ca="1">IF(A959="","",IF(INDIRECT("入力シート!I"&amp;(A960))="","",INDIRECT("入力シート!I"&amp;(A960))))</f>
        <v/>
      </c>
      <c r="J958" s="219" t="str">
        <f ca="1">IF(A959="","",IF(INDIRECT("入力シート!I"&amp;(A960))="","",INDIRECT("入力シート!I"&amp;(A960))))</f>
        <v/>
      </c>
      <c r="K958" s="222" t="str">
        <f ca="1">IF(A959="","",IF(INDIRECT("入力シート!J"&amp;(A960))="","",INDIRECT("入力シート!J"&amp;(A960))))</f>
        <v/>
      </c>
      <c r="L958" s="225" t="str">
        <f ca="1">IF(A959="","",
IFERROR(IF(INDIRECT("入力シート!K"&amp;(A960))="","",
IF(INDIRECT("入力シート!K"&amp;(A960))&gt;159,"G",
IF(INDIRECT("入力シート!K"&amp;(A960))&gt;149,"F",
IF(INDIRECT("入力シート!K"&amp;(A960))&gt;139,"E",
IF(INDIRECT("入力シート!K"&amp;(A960))&gt;129,"D",
IF(INDIRECT("入力シート!K"&amp;(A960))&gt;119,"C",
IF(INDIRECT("入力シート!K"&amp;(A960))&gt;109,"B",
IF(INDIRECT("入力シート!K"&amp;(A960))&gt;99,"A",
"")))))))),""))</f>
        <v/>
      </c>
      <c r="M958" s="222" t="str">
        <f ca="1">IF(A959="","",
IFERROR(IF(INDIRECT("入力シート!K"&amp;(A960))="","",
IF(INDIRECT("入力シート!K"&amp;(A960))&gt;99,MOD(INDIRECT("入力シート!K"&amp;(A960)),10),INDIRECT("入力シート!K"&amp;(A960)))),""))</f>
        <v/>
      </c>
      <c r="N958" s="196" t="str">
        <f ca="1">IF(A959="","",IF(INDIRECT("入力シート!L"&amp;(A960))="","",INDIRECT("入力シート!L"&amp;(A960))))</f>
        <v/>
      </c>
      <c r="O958" s="207" t="str">
        <f ca="1">IF(A959="","",IF(INDIRECT("入力シート!M"&amp;(A960))="","",IF(INDIRECT("入力シート!M"&amp;(A960))&lt;43586,4,5)))</f>
        <v/>
      </c>
      <c r="P958" s="209" t="str">
        <f ca="1">IF(A959="","",IF(INDIRECT("入力シート!M"&amp;(A960))="","",INDIRECT("入力シート!M"&amp;(A960))))</f>
        <v/>
      </c>
      <c r="Q958" s="212" t="str">
        <f ca="1">IF(A959="","",IF(INDIRECT("入力シート!M"&amp;(A960))="","",INDIRECT("入力シート!M"&amp;(A960))))</f>
        <v/>
      </c>
      <c r="R958" s="215" t="str">
        <f ca="1">IF(A959="","",IF(INDIRECT("入力シート!N"&amp;(A960))="","",INDIRECT("入力シート!N"&amp;(A960))))</f>
        <v/>
      </c>
      <c r="S958" s="217" t="str">
        <f>IF(A959="","",IF(N958="","",SUM(N958,R958)))</f>
        <v/>
      </c>
      <c r="T958" s="196" t="str">
        <f ca="1">IF(A959="","",IF(N958="","",IF(INDIRECT("入力シート!O"&amp;(A960))="通常者",ROUNDDOWN(S958*10/1000,0),0)))</f>
        <v/>
      </c>
      <c r="U958" s="196" t="str">
        <f>IF(A959="","",IF(V958="","",IF(V958&gt;=1,"+",IF(V958=0," ","-"))))</f>
        <v/>
      </c>
      <c r="V958" s="199" t="str">
        <f>IF(A959="","",IF(AND(N960="",N958&gt;=1),T958,IF(N960="","",T958-T960)))</f>
        <v/>
      </c>
      <c r="W958" s="3">
        <v>1</v>
      </c>
      <c r="X958" s="12"/>
      <c r="Y958" s="3">
        <v>5</v>
      </c>
      <c r="Z958" s="8"/>
      <c r="AA958" s="8"/>
      <c r="AB958" s="8"/>
      <c r="AC958" s="3">
        <v>5</v>
      </c>
      <c r="AD958" s="107"/>
      <c r="AE958" s="11"/>
    </row>
    <row r="959" spans="1:31" s="1" customFormat="1" ht="12" customHeight="1" x14ac:dyDescent="0.15">
      <c r="A959" s="58" t="str">
        <f>IFERROR(MATCH(A947,入力シート!$V$10:$V2551,0),"")</f>
        <v/>
      </c>
      <c r="B959" s="55"/>
      <c r="C959" s="229"/>
      <c r="D959" s="231"/>
      <c r="E959" s="210"/>
      <c r="F959" s="234"/>
      <c r="G959" s="207"/>
      <c r="H959" s="210"/>
      <c r="I959" s="213"/>
      <c r="J959" s="220"/>
      <c r="K959" s="223"/>
      <c r="L959" s="226"/>
      <c r="M959" s="223"/>
      <c r="N959" s="206"/>
      <c r="O959" s="207"/>
      <c r="P959" s="210"/>
      <c r="Q959" s="213"/>
      <c r="R959" s="216"/>
      <c r="S959" s="218"/>
      <c r="T959" s="197"/>
      <c r="U959" s="197"/>
      <c r="V959" s="200"/>
      <c r="W959" s="14">
        <v>2</v>
      </c>
      <c r="X959" s="13"/>
      <c r="Y959" s="13">
        <v>5</v>
      </c>
      <c r="Z959" s="13"/>
      <c r="AA959" s="13"/>
      <c r="AB959" s="13"/>
      <c r="AC959" s="15">
        <v>6</v>
      </c>
      <c r="AD959" s="9"/>
      <c r="AE959" s="11"/>
    </row>
    <row r="960" spans="1:31" s="1" customFormat="1" ht="12" customHeight="1" thickBot="1" x14ac:dyDescent="0.2">
      <c r="A960" s="58" t="str">
        <f>IF(A959="","",SUM(A958:A959))</f>
        <v/>
      </c>
      <c r="B960" s="55"/>
      <c r="C960" s="229"/>
      <c r="D960" s="231"/>
      <c r="E960" s="210"/>
      <c r="F960" s="234"/>
      <c r="G960" s="207"/>
      <c r="H960" s="210"/>
      <c r="I960" s="213"/>
      <c r="J960" s="220"/>
      <c r="K960" s="223"/>
      <c r="L960" s="226"/>
      <c r="M960" s="223"/>
      <c r="N960" s="197" t="str">
        <f ca="1">IF(A959="","",IF(INDIRECT("入力シート!P"&amp;(A960))="","",INDIRECT("入力シート!P"&amp;(A960))))</f>
        <v/>
      </c>
      <c r="O960" s="207"/>
      <c r="P960" s="210"/>
      <c r="Q960" s="213"/>
      <c r="R960" s="201" t="str">
        <f ca="1">IF(A959="","",IF(INDIRECT("入力シート!Q"&amp;(A960))="","",INDIRECT("入力シート!Q"&amp;(A960))))</f>
        <v/>
      </c>
      <c r="S960" s="305" t="str">
        <f>IF(A959="","",IF(N960="","",SUM(N960,R960)))</f>
        <v/>
      </c>
      <c r="T960" s="205" t="str">
        <f ca="1">IF(A959="","",IF(N960="","",IF(INDIRECT("入力シート!R"&amp;(A960))="通常者",ROUNDDOWN(S960*10/1000,0),0)))</f>
        <v/>
      </c>
      <c r="U960" s="197"/>
      <c r="V960" s="201"/>
      <c r="W960" s="14">
        <v>3</v>
      </c>
      <c r="X960" s="13"/>
      <c r="Y960" s="13">
        <v>5</v>
      </c>
      <c r="Z960" s="13"/>
      <c r="AA960" s="13"/>
      <c r="AB960" s="13"/>
      <c r="AC960" s="15">
        <v>7</v>
      </c>
      <c r="AD960" s="9"/>
      <c r="AE960" s="11"/>
    </row>
    <row r="961" spans="1:31" s="1" customFormat="1" ht="12" customHeight="1" x14ac:dyDescent="0.15">
      <c r="A961" s="58"/>
      <c r="B961" s="55"/>
      <c r="C961" s="230"/>
      <c r="D961" s="232"/>
      <c r="E961" s="211"/>
      <c r="F961" s="235"/>
      <c r="G961" s="208"/>
      <c r="H961" s="211"/>
      <c r="I961" s="214"/>
      <c r="J961" s="221"/>
      <c r="K961" s="224"/>
      <c r="L961" s="227"/>
      <c r="M961" s="224"/>
      <c r="N961" s="198"/>
      <c r="O961" s="208"/>
      <c r="P961" s="211"/>
      <c r="Q961" s="214"/>
      <c r="R961" s="202"/>
      <c r="S961" s="204"/>
      <c r="T961" s="198"/>
      <c r="U961" s="198"/>
      <c r="V961" s="202"/>
      <c r="W961" s="7">
        <v>4</v>
      </c>
      <c r="X961" s="10"/>
      <c r="Y961" s="6">
        <v>5</v>
      </c>
      <c r="Z961" s="106"/>
      <c r="AA961" s="106"/>
      <c r="AB961" s="106"/>
      <c r="AC961" s="6"/>
      <c r="AD961" s="108"/>
      <c r="AE961" s="11"/>
    </row>
    <row r="962" spans="1:31" s="1" customFormat="1" ht="12" customHeight="1" thickBot="1" x14ac:dyDescent="0.2">
      <c r="A962" s="58">
        <v>10</v>
      </c>
      <c r="B962" s="55"/>
      <c r="C962" s="228" t="s">
        <v>35</v>
      </c>
      <c r="D962" s="231" t="str">
        <f ca="1">IF(A963="","",IF(INDIRECT("入力シート!H"&amp;(A964))="","",IF(INDIRECT("入力シート!H"&amp;(A964))&lt;43586,4,5)))</f>
        <v/>
      </c>
      <c r="E962" s="209" t="str">
        <f ca="1">IF(A963="","",IF(INDIRECT("入力シート!H"&amp;(A964))="","",INDIRECT("入力シート!H"&amp;(A964))))</f>
        <v/>
      </c>
      <c r="F962" s="233" t="str">
        <f ca="1">IF(A963="","",IF(INDIRECT("入力シート!H"&amp;(A964))="","",INDIRECT("入力シート!H"&amp;(A964))))</f>
        <v/>
      </c>
      <c r="G962" s="207" t="str">
        <f ca="1">IF(A963="","",IF(INDIRECT("入力シート!I"&amp;(A964))="","",IF(INDIRECT("入力シート!I"&amp;(A964))&lt;43586,4,5)))</f>
        <v/>
      </c>
      <c r="H962" s="209" t="str">
        <f ca="1">IF(A963="","",IF(INDIRECT("入力シート!I"&amp;(A964))="","",INDIRECT("入力シート!I"&amp;(A964))))</f>
        <v/>
      </c>
      <c r="I962" s="212" t="str">
        <f ca="1">IF(A963="","",IF(INDIRECT("入力シート!I"&amp;(A964))="","",INDIRECT("入力シート!I"&amp;(A964))))</f>
        <v/>
      </c>
      <c r="J962" s="219" t="str">
        <f ca="1">IF(A963="","",IF(INDIRECT("入力シート!I"&amp;(A964))="","",INDIRECT("入力シート!I"&amp;(A964))))</f>
        <v/>
      </c>
      <c r="K962" s="222" t="str">
        <f t="shared" ref="K962" ca="1" si="165">IF(A963="","",IF(INDIRECT("入力シート!J"&amp;(A964))="","",INDIRECT("入力シート!J"&amp;(A964))))</f>
        <v/>
      </c>
      <c r="L962" s="225" t="str">
        <f ca="1">IF(A963="","",
IFERROR(IF(INDIRECT("入力シート!K"&amp;(A964))="","",
IF(INDIRECT("入力シート!K"&amp;(A964))&gt;159,"G",
IF(INDIRECT("入力シート!K"&amp;(A964))&gt;149,"F",
IF(INDIRECT("入力シート!K"&amp;(A964))&gt;139,"E",
IF(INDIRECT("入力シート!K"&amp;(A964))&gt;129,"D",
IF(INDIRECT("入力シート!K"&amp;(A964))&gt;119,"C",
IF(INDIRECT("入力シート!K"&amp;(A964))&gt;109,"B",
IF(INDIRECT("入力シート!K"&amp;(A964))&gt;99,"A",
"")))))))),""))</f>
        <v/>
      </c>
      <c r="M962" s="222" t="str">
        <f ca="1">IF(A963="","",
IFERROR(IF(INDIRECT("入力シート!K"&amp;(A964))="","",
IF(INDIRECT("入力シート!K"&amp;(A964))&gt;99,MOD(INDIRECT("入力シート!K"&amp;(A964)),10),INDIRECT("入力シート!K"&amp;(A964)))),""))</f>
        <v/>
      </c>
      <c r="N962" s="196" t="str">
        <f ca="1">IF(A963="","",IF(INDIRECT("入力シート!L"&amp;(A964))="","",INDIRECT("入力シート!L"&amp;(A964))))</f>
        <v/>
      </c>
      <c r="O962" s="207" t="str">
        <f ca="1">IF(A963="","",IF(INDIRECT("入力シート!M"&amp;(A964))="","",IF(INDIRECT("入力シート!M"&amp;(A964))&lt;43586,4,5)))</f>
        <v/>
      </c>
      <c r="P962" s="209" t="str">
        <f ca="1">IF(A963="","",IF(INDIRECT("入力シート!M"&amp;(A964))="","",INDIRECT("入力シート!M"&amp;(A964))))</f>
        <v/>
      </c>
      <c r="Q962" s="212" t="str">
        <f ca="1">IF(A963="","",IF(INDIRECT("入力シート!M"&amp;(A964))="","",INDIRECT("入力シート!M"&amp;(A964))))</f>
        <v/>
      </c>
      <c r="R962" s="215" t="str">
        <f ca="1">IF(A963="","",IF(INDIRECT("入力シート!N"&amp;(A964))="","",INDIRECT("入力シート!N"&amp;(A964))))</f>
        <v/>
      </c>
      <c r="S962" s="217" t="str">
        <f>IF(A963="","",IF(N962="","",SUM(N962,R962)))</f>
        <v/>
      </c>
      <c r="T962" s="196" t="str">
        <f ca="1">IF(A963="","",IF(N962="","",IF(INDIRECT("入力シート!O"&amp;(A964))="通常者",ROUNDDOWN(S962*10/1000,0),0)))</f>
        <v/>
      </c>
      <c r="U962" s="196" t="str">
        <f>IF(A963="","",IF(V962="","",IF(V962&gt;=1,"+",IF(V962=0," ","-"))))</f>
        <v/>
      </c>
      <c r="V962" s="199" t="str">
        <f>IF(A963="","",IF(AND(N964="",N962&gt;=1),T962,IF(N964="","",T962-T964)))</f>
        <v/>
      </c>
      <c r="W962" s="3">
        <v>1</v>
      </c>
      <c r="X962" s="12"/>
      <c r="Y962" s="3">
        <v>5</v>
      </c>
      <c r="Z962" s="8"/>
      <c r="AA962" s="8"/>
      <c r="AB962" s="8"/>
      <c r="AC962" s="3">
        <v>5</v>
      </c>
      <c r="AD962" s="107"/>
    </row>
    <row r="963" spans="1:31" s="1" customFormat="1" ht="12" customHeight="1" x14ac:dyDescent="0.15">
      <c r="A963" s="58" t="str">
        <f>A959</f>
        <v/>
      </c>
      <c r="B963" s="55"/>
      <c r="C963" s="229"/>
      <c r="D963" s="231"/>
      <c r="E963" s="210"/>
      <c r="F963" s="234"/>
      <c r="G963" s="207"/>
      <c r="H963" s="210"/>
      <c r="I963" s="213"/>
      <c r="J963" s="220"/>
      <c r="K963" s="223"/>
      <c r="L963" s="226"/>
      <c r="M963" s="223"/>
      <c r="N963" s="206"/>
      <c r="O963" s="207"/>
      <c r="P963" s="210"/>
      <c r="Q963" s="213"/>
      <c r="R963" s="216"/>
      <c r="S963" s="218"/>
      <c r="T963" s="197"/>
      <c r="U963" s="197"/>
      <c r="V963" s="200"/>
      <c r="W963" s="14">
        <v>2</v>
      </c>
      <c r="X963" s="13"/>
      <c r="Y963" s="13">
        <v>5</v>
      </c>
      <c r="Z963" s="13"/>
      <c r="AA963" s="13"/>
      <c r="AB963" s="13"/>
      <c r="AC963" s="15">
        <v>6</v>
      </c>
      <c r="AD963" s="9"/>
    </row>
    <row r="964" spans="1:31" s="1" customFormat="1" ht="12" customHeight="1" thickBot="1" x14ac:dyDescent="0.2">
      <c r="A964" s="58" t="str">
        <f>IF(A963="","",SUM(A962:A963))</f>
        <v/>
      </c>
      <c r="B964" s="55"/>
      <c r="C964" s="229"/>
      <c r="D964" s="231"/>
      <c r="E964" s="210"/>
      <c r="F964" s="234"/>
      <c r="G964" s="207"/>
      <c r="H964" s="210"/>
      <c r="I964" s="213"/>
      <c r="J964" s="220"/>
      <c r="K964" s="223"/>
      <c r="L964" s="226"/>
      <c r="M964" s="223"/>
      <c r="N964" s="197" t="str">
        <f ca="1">IF(A963="","",IF(INDIRECT("入力シート!P"&amp;(A964))="","",INDIRECT("入力シート!P"&amp;(A964))))</f>
        <v/>
      </c>
      <c r="O964" s="207"/>
      <c r="P964" s="210"/>
      <c r="Q964" s="213"/>
      <c r="R964" s="201" t="str">
        <f ca="1">IF(A963="","",IF(INDIRECT("入力シート!Q"&amp;(A964))="","",INDIRECT("入力シート!Q"&amp;(A964))))</f>
        <v/>
      </c>
      <c r="S964" s="305" t="str">
        <f>IF(A963="","",IF(N964="","",SUM(N964,R964)))</f>
        <v/>
      </c>
      <c r="T964" s="205" t="str">
        <f ca="1">IF(A963="","",IF(N964="","",IF(INDIRECT("入力シート!R"&amp;(A964))="通常者",ROUNDDOWN(S964*10/1000,0),0)))</f>
        <v/>
      </c>
      <c r="U964" s="197"/>
      <c r="V964" s="201"/>
      <c r="W964" s="14">
        <v>3</v>
      </c>
      <c r="X964" s="13"/>
      <c r="Y964" s="13">
        <v>5</v>
      </c>
      <c r="Z964" s="13"/>
      <c r="AA964" s="13"/>
      <c r="AB964" s="13"/>
      <c r="AC964" s="15">
        <v>7</v>
      </c>
      <c r="AD964" s="9"/>
    </row>
    <row r="965" spans="1:31" s="1" customFormat="1" ht="12" customHeight="1" x14ac:dyDescent="0.15">
      <c r="A965" s="58"/>
      <c r="B965" s="55"/>
      <c r="C965" s="230"/>
      <c r="D965" s="232"/>
      <c r="E965" s="211"/>
      <c r="F965" s="235"/>
      <c r="G965" s="208"/>
      <c r="H965" s="211"/>
      <c r="I965" s="214"/>
      <c r="J965" s="221"/>
      <c r="K965" s="224"/>
      <c r="L965" s="227"/>
      <c r="M965" s="224"/>
      <c r="N965" s="198"/>
      <c r="O965" s="208"/>
      <c r="P965" s="211"/>
      <c r="Q965" s="214"/>
      <c r="R965" s="202"/>
      <c r="S965" s="204"/>
      <c r="T965" s="198"/>
      <c r="U965" s="198"/>
      <c r="V965" s="202"/>
      <c r="W965" s="7">
        <v>4</v>
      </c>
      <c r="X965" s="10"/>
      <c r="Y965" s="6">
        <v>5</v>
      </c>
      <c r="Z965" s="106"/>
      <c r="AA965" s="106"/>
      <c r="AB965" s="106"/>
      <c r="AC965" s="6"/>
      <c r="AD965" s="108"/>
    </row>
    <row r="966" spans="1:31" s="1" customFormat="1" ht="12" customHeight="1" thickBot="1" x14ac:dyDescent="0.2">
      <c r="A966" s="58">
        <v>11</v>
      </c>
      <c r="B966" s="55"/>
      <c r="C966" s="228" t="s">
        <v>36</v>
      </c>
      <c r="D966" s="231" t="str">
        <f ca="1">IF(A967="","",IF(INDIRECT("入力シート!H"&amp;(A968))="","",IF(INDIRECT("入力シート!H"&amp;(A968))&lt;43586,4,5)))</f>
        <v/>
      </c>
      <c r="E966" s="209" t="str">
        <f ca="1">IF(A967="","",IF(INDIRECT("入力シート!H"&amp;(A968))="","",INDIRECT("入力シート!H"&amp;(A968))))</f>
        <v/>
      </c>
      <c r="F966" s="233" t="str">
        <f ca="1">IF(A967="","",IF(INDIRECT("入力シート!H"&amp;(A968))="","",INDIRECT("入力シート!H"&amp;(A968))))</f>
        <v/>
      </c>
      <c r="G966" s="207" t="str">
        <f ca="1">IF(A967="","",IF(INDIRECT("入力シート!I"&amp;(A968))="","",IF(INDIRECT("入力シート!I"&amp;(A968))&lt;43586,4,5)))</f>
        <v/>
      </c>
      <c r="H966" s="209" t="str">
        <f ca="1">IF(A967="","",IF(INDIRECT("入力シート!I"&amp;(A968))="","",INDIRECT("入力シート!I"&amp;(A968))))</f>
        <v/>
      </c>
      <c r="I966" s="212" t="str">
        <f ca="1">IF(A967="","",IF(INDIRECT("入力シート!I"&amp;(A968))="","",INDIRECT("入力シート!I"&amp;(A968))))</f>
        <v/>
      </c>
      <c r="J966" s="219" t="str">
        <f ca="1">IF(A967="","",IF(INDIRECT("入力シート!I"&amp;(A968))="","",INDIRECT("入力シート!I"&amp;(A968))))</f>
        <v/>
      </c>
      <c r="K966" s="222" t="str">
        <f t="shared" ref="K966" ca="1" si="166">IF(A967="","",IF(INDIRECT("入力シート!J"&amp;(A968))="","",INDIRECT("入力シート!J"&amp;(A968))))</f>
        <v/>
      </c>
      <c r="L966" s="225" t="str">
        <f ca="1">IF(A967="","",
IFERROR(IF(INDIRECT("入力シート!K"&amp;(A968))="","",
IF(INDIRECT("入力シート!K"&amp;(A968))&gt;159,"G",
IF(INDIRECT("入力シート!K"&amp;(A968))&gt;149,"F",
IF(INDIRECT("入力シート!K"&amp;(A968))&gt;139,"E",
IF(INDIRECT("入力シート!K"&amp;(A968))&gt;129,"D",
IF(INDIRECT("入力シート!K"&amp;(A968))&gt;119,"C",
IF(INDIRECT("入力シート!K"&amp;(A968))&gt;109,"B",
IF(INDIRECT("入力シート!K"&amp;(A968))&gt;99,"A",
"")))))))),""))</f>
        <v/>
      </c>
      <c r="M966" s="222" t="str">
        <f ca="1">IF(A967="","",
IFERROR(IF(INDIRECT("入力シート!K"&amp;(A968))="","",
IF(INDIRECT("入力シート!K"&amp;(A968))&gt;99,MOD(INDIRECT("入力シート!K"&amp;(A968)),10),INDIRECT("入力シート!K"&amp;(A968)))),""))</f>
        <v/>
      </c>
      <c r="N966" s="196" t="str">
        <f ca="1">IF(A967="","",IF(INDIRECT("入力シート!L"&amp;(A968))="","",INDIRECT("入力シート!L"&amp;(A968))))</f>
        <v/>
      </c>
      <c r="O966" s="207" t="str">
        <f ca="1">IF(A967="","",IF(INDIRECT("入力シート!M"&amp;(A968))="","",IF(INDIRECT("入力シート!M"&amp;(A968))&lt;43586,4,5)))</f>
        <v/>
      </c>
      <c r="P966" s="209" t="str">
        <f ca="1">IF(A967="","",IF(INDIRECT("入力シート!M"&amp;(A968))="","",INDIRECT("入力シート!M"&amp;(A968))))</f>
        <v/>
      </c>
      <c r="Q966" s="212" t="str">
        <f ca="1">IF(A967="","",IF(INDIRECT("入力シート!M"&amp;(A968))="","",INDIRECT("入力シート!M"&amp;(A968))))</f>
        <v/>
      </c>
      <c r="R966" s="215" t="str">
        <f ca="1">IF(A967="","",IF(INDIRECT("入力シート!N"&amp;(A968))="","",INDIRECT("入力シート!N"&amp;(A968))))</f>
        <v/>
      </c>
      <c r="S966" s="217" t="str">
        <f>IF(A967="","",IF(N966="","",SUM(N966,R966)))</f>
        <v/>
      </c>
      <c r="T966" s="196" t="str">
        <f ca="1">IF(A967="","",IF(N966="","",IF(INDIRECT("入力シート!O"&amp;(A968))="通常者",ROUNDDOWN(S966*10/1000,0),0)))</f>
        <v/>
      </c>
      <c r="U966" s="196" t="str">
        <f>IF(A967="","",IF(V966="","",IF(V966&gt;=1,"+",IF(V966=0," ","-"))))</f>
        <v/>
      </c>
      <c r="V966" s="199" t="str">
        <f>IF(A967="","",IF(AND(N968="",N966&gt;=1),T966,IF(N968="","",T966-T968)))</f>
        <v/>
      </c>
      <c r="W966" s="3">
        <v>1</v>
      </c>
      <c r="X966" s="12"/>
      <c r="Y966" s="3">
        <v>5</v>
      </c>
      <c r="Z966" s="8"/>
      <c r="AA966" s="8"/>
      <c r="AB966" s="8"/>
      <c r="AC966" s="3">
        <v>5</v>
      </c>
      <c r="AD966" s="107"/>
      <c r="AE966"/>
    </row>
    <row r="967" spans="1:31" s="1" customFormat="1" ht="12" customHeight="1" x14ac:dyDescent="0.15">
      <c r="A967" s="58" t="str">
        <f>A959</f>
        <v/>
      </c>
      <c r="B967" s="55"/>
      <c r="C967" s="229"/>
      <c r="D967" s="231"/>
      <c r="E967" s="210"/>
      <c r="F967" s="234"/>
      <c r="G967" s="207"/>
      <c r="H967" s="210"/>
      <c r="I967" s="213"/>
      <c r="J967" s="220"/>
      <c r="K967" s="223"/>
      <c r="L967" s="226"/>
      <c r="M967" s="223"/>
      <c r="N967" s="206"/>
      <c r="O967" s="207"/>
      <c r="P967" s="210"/>
      <c r="Q967" s="213"/>
      <c r="R967" s="216"/>
      <c r="S967" s="218"/>
      <c r="T967" s="197"/>
      <c r="U967" s="197"/>
      <c r="V967" s="200"/>
      <c r="W967" s="14">
        <v>2</v>
      </c>
      <c r="X967" s="13"/>
      <c r="Y967" s="13">
        <v>5</v>
      </c>
      <c r="Z967" s="13"/>
      <c r="AA967" s="13"/>
      <c r="AB967" s="13"/>
      <c r="AC967" s="15">
        <v>6</v>
      </c>
      <c r="AD967" s="9"/>
      <c r="AE967"/>
    </row>
    <row r="968" spans="1:31" s="1" customFormat="1" ht="12" customHeight="1" thickBot="1" x14ac:dyDescent="0.2">
      <c r="A968" s="58" t="str">
        <f>IF(A967="","",SUM(A966:A967))</f>
        <v/>
      </c>
      <c r="B968" s="55"/>
      <c r="C968" s="229"/>
      <c r="D968" s="231"/>
      <c r="E968" s="210"/>
      <c r="F968" s="234"/>
      <c r="G968" s="207"/>
      <c r="H968" s="210"/>
      <c r="I968" s="213"/>
      <c r="J968" s="220"/>
      <c r="K968" s="223"/>
      <c r="L968" s="226"/>
      <c r="M968" s="223"/>
      <c r="N968" s="197" t="str">
        <f ca="1">IF(A967="","",IF(INDIRECT("入力シート!P"&amp;(A968))="","",INDIRECT("入力シート!P"&amp;(A968))))</f>
        <v/>
      </c>
      <c r="O968" s="207"/>
      <c r="P968" s="210"/>
      <c r="Q968" s="213"/>
      <c r="R968" s="201" t="str">
        <f ca="1">IF(A967="","",IF(INDIRECT("入力シート!Q"&amp;(A968))="","",INDIRECT("入力シート!Q"&amp;(A968))))</f>
        <v/>
      </c>
      <c r="S968" s="305" t="str">
        <f>IF(A967="","",IF(N968="","",SUM(N968,R968)))</f>
        <v/>
      </c>
      <c r="T968" s="205" t="str">
        <f ca="1">IF(A967="","",IF(N968="","",IF(INDIRECT("入力シート!R"&amp;(A968))="通常者",ROUNDDOWN(S968*10/1000,0),0)))</f>
        <v/>
      </c>
      <c r="U968" s="197"/>
      <c r="V968" s="201"/>
      <c r="W968" s="14">
        <v>3</v>
      </c>
      <c r="X968" s="13"/>
      <c r="Y968" s="13">
        <v>5</v>
      </c>
      <c r="Z968" s="13"/>
      <c r="AA968" s="13"/>
      <c r="AB968" s="13"/>
      <c r="AC968" s="15">
        <v>7</v>
      </c>
      <c r="AD968" s="9"/>
      <c r="AE968"/>
    </row>
    <row r="969" spans="1:31" s="1" customFormat="1" ht="12" customHeight="1" x14ac:dyDescent="0.15">
      <c r="A969" s="58"/>
      <c r="B969" s="55"/>
      <c r="C969" s="230"/>
      <c r="D969" s="232"/>
      <c r="E969" s="211"/>
      <c r="F969" s="235"/>
      <c r="G969" s="208"/>
      <c r="H969" s="211"/>
      <c r="I969" s="214"/>
      <c r="J969" s="221"/>
      <c r="K969" s="224"/>
      <c r="L969" s="227"/>
      <c r="M969" s="224"/>
      <c r="N969" s="198"/>
      <c r="O969" s="208"/>
      <c r="P969" s="211"/>
      <c r="Q969" s="214"/>
      <c r="R969" s="202"/>
      <c r="S969" s="204"/>
      <c r="T969" s="198"/>
      <c r="U969" s="198"/>
      <c r="V969" s="202"/>
      <c r="W969" s="7">
        <v>4</v>
      </c>
      <c r="X969" s="10"/>
      <c r="Y969" s="6">
        <v>5</v>
      </c>
      <c r="Z969" s="106"/>
      <c r="AA969" s="106"/>
      <c r="AB969" s="106"/>
      <c r="AC969" s="6"/>
      <c r="AD969" s="108"/>
      <c r="AE969"/>
    </row>
    <row r="970" spans="1:31" s="1" customFormat="1" ht="12" customHeight="1" thickBot="1" x14ac:dyDescent="0.2">
      <c r="A970" s="58">
        <v>12</v>
      </c>
      <c r="B970" s="55"/>
      <c r="C970" s="228" t="s">
        <v>37</v>
      </c>
      <c r="D970" s="231" t="str">
        <f ca="1">IF(A971="","",IF(INDIRECT("入力シート!H"&amp;(A972))="","",IF(INDIRECT("入力シート!H"&amp;(A972))&lt;43586,4,5)))</f>
        <v/>
      </c>
      <c r="E970" s="209" t="str">
        <f ca="1">IF(A971="","",IF(INDIRECT("入力シート!H"&amp;(A972))="","",INDIRECT("入力シート!H"&amp;(A972))))</f>
        <v/>
      </c>
      <c r="F970" s="233" t="str">
        <f ca="1">IF(A971="","",IF(INDIRECT("入力シート!H"&amp;(A972))="","",INDIRECT("入力シート!H"&amp;(A972))))</f>
        <v/>
      </c>
      <c r="G970" s="207" t="str">
        <f ca="1">IF(A971="","",IF(INDIRECT("入力シート!I"&amp;(A972))="","",IF(INDIRECT("入力シート!I"&amp;(A972))&lt;43586,4,5)))</f>
        <v/>
      </c>
      <c r="H970" s="209" t="str">
        <f ca="1">IF(A971="","",IF(INDIRECT("入力シート!I"&amp;(A972))="","",INDIRECT("入力シート!I"&amp;(A972))))</f>
        <v/>
      </c>
      <c r="I970" s="212" t="str">
        <f ca="1">IF(A971="","",IF(INDIRECT("入力シート!I"&amp;(A972))="","",INDIRECT("入力シート!I"&amp;(A972))))</f>
        <v/>
      </c>
      <c r="J970" s="219" t="str">
        <f ca="1">IF(A971="","",IF(INDIRECT("入力シート!I"&amp;(A972))="","",INDIRECT("入力シート!I"&amp;(A972))))</f>
        <v/>
      </c>
      <c r="K970" s="222" t="str">
        <f t="shared" ref="K970" ca="1" si="167">IF(A971="","",IF(INDIRECT("入力シート!J"&amp;(A972))="","",INDIRECT("入力シート!J"&amp;(A972))))</f>
        <v/>
      </c>
      <c r="L970" s="225" t="str">
        <f ca="1">IF(A971="","",
IFERROR(IF(INDIRECT("入力シート!K"&amp;(A972))="","",
IF(INDIRECT("入力シート!K"&amp;(A972))&gt;159,"G",
IF(INDIRECT("入力シート!K"&amp;(A972))&gt;149,"F",
IF(INDIRECT("入力シート!K"&amp;(A972))&gt;139,"E",
IF(INDIRECT("入力シート!K"&amp;(A972))&gt;129,"D",
IF(INDIRECT("入力シート!K"&amp;(A972))&gt;119,"C",
IF(INDIRECT("入力シート!K"&amp;(A972))&gt;109,"B",
IF(INDIRECT("入力シート!K"&amp;(A972))&gt;99,"A",
"")))))))),""))</f>
        <v/>
      </c>
      <c r="M970" s="222" t="str">
        <f ca="1">IF(A971="","",
IFERROR(IF(INDIRECT("入力シート!K"&amp;(A972))="","",
IF(INDIRECT("入力シート!K"&amp;(A972))&gt;99,MOD(INDIRECT("入力シート!K"&amp;(A972)),10),INDIRECT("入力シート!K"&amp;(A972)))),""))</f>
        <v/>
      </c>
      <c r="N970" s="196" t="str">
        <f ca="1">IF(A971="","",IF(INDIRECT("入力シート!L"&amp;(A972))="","",INDIRECT("入力シート!L"&amp;(A972))))</f>
        <v/>
      </c>
      <c r="O970" s="207" t="str">
        <f ca="1">IF(A971="","",IF(INDIRECT("入力シート!M"&amp;(A972))="","",IF(INDIRECT("入力シート!M"&amp;(A972))&lt;43586,4,5)))</f>
        <v/>
      </c>
      <c r="P970" s="209" t="str">
        <f ca="1">IF(A971="","",IF(INDIRECT("入力シート!M"&amp;(A972))="","",INDIRECT("入力シート!M"&amp;(A972))))</f>
        <v/>
      </c>
      <c r="Q970" s="212" t="str">
        <f ca="1">IF(A971="","",IF(INDIRECT("入力シート!M"&amp;(A972))="","",INDIRECT("入力シート!M"&amp;(A972))))</f>
        <v/>
      </c>
      <c r="R970" s="215" t="str">
        <f ca="1">IF(A971="","",IF(INDIRECT("入力シート!N"&amp;(A972))="","",INDIRECT("入力シート!N"&amp;(A972))))</f>
        <v/>
      </c>
      <c r="S970" s="217" t="str">
        <f>IF(A971="","",IF(N970="","",SUM(N970,R970)))</f>
        <v/>
      </c>
      <c r="T970" s="196" t="str">
        <f ca="1">IF(A971="","",IF(N970="","",IF(INDIRECT("入力シート!O"&amp;(A972))="通常者",ROUNDDOWN(S970*10/1000,0),0)))</f>
        <v/>
      </c>
      <c r="U970" s="196" t="str">
        <f>IF(A971="","",IF(V970="","",IF(V970&gt;=1,"+",IF(V970=0," ","-"))))</f>
        <v/>
      </c>
      <c r="V970" s="199" t="str">
        <f>IF(A971="","",IF(AND(N972="",N970&gt;=1),T970,IF(N972="","",T970-T972)))</f>
        <v/>
      </c>
      <c r="W970" s="3">
        <v>1</v>
      </c>
      <c r="X970" s="12"/>
      <c r="Y970" s="3">
        <v>5</v>
      </c>
      <c r="Z970" s="8"/>
      <c r="AA970" s="8"/>
      <c r="AB970" s="8"/>
      <c r="AC970" s="3">
        <v>5</v>
      </c>
      <c r="AD970" s="107"/>
      <c r="AE970"/>
    </row>
    <row r="971" spans="1:31" s="1" customFormat="1" ht="12" customHeight="1" x14ac:dyDescent="0.15">
      <c r="A971" s="58" t="str">
        <f>A959</f>
        <v/>
      </c>
      <c r="B971" s="55"/>
      <c r="C971" s="229"/>
      <c r="D971" s="231"/>
      <c r="E971" s="210"/>
      <c r="F971" s="234"/>
      <c r="G971" s="207"/>
      <c r="H971" s="210"/>
      <c r="I971" s="213"/>
      <c r="J971" s="220"/>
      <c r="K971" s="223"/>
      <c r="L971" s="226"/>
      <c r="M971" s="223"/>
      <c r="N971" s="206"/>
      <c r="O971" s="207"/>
      <c r="P971" s="210"/>
      <c r="Q971" s="213"/>
      <c r="R971" s="216"/>
      <c r="S971" s="218"/>
      <c r="T971" s="197"/>
      <c r="U971" s="197"/>
      <c r="V971" s="200"/>
      <c r="W971" s="14">
        <v>2</v>
      </c>
      <c r="X971" s="13"/>
      <c r="Y971" s="13">
        <v>5</v>
      </c>
      <c r="Z971" s="13"/>
      <c r="AA971" s="13"/>
      <c r="AB971" s="13"/>
      <c r="AC971" s="15">
        <v>6</v>
      </c>
      <c r="AD971" s="9"/>
      <c r="AE971"/>
    </row>
    <row r="972" spans="1:31" s="1" customFormat="1" ht="12" customHeight="1" thickBot="1" x14ac:dyDescent="0.2">
      <c r="A972" s="58" t="str">
        <f>IF(A971="","",SUM(A970:A971))</f>
        <v/>
      </c>
      <c r="B972" s="55"/>
      <c r="C972" s="229"/>
      <c r="D972" s="231"/>
      <c r="E972" s="210"/>
      <c r="F972" s="234"/>
      <c r="G972" s="207"/>
      <c r="H972" s="210"/>
      <c r="I972" s="213"/>
      <c r="J972" s="220"/>
      <c r="K972" s="223"/>
      <c r="L972" s="226"/>
      <c r="M972" s="223"/>
      <c r="N972" s="197" t="str">
        <f ca="1">IF(A971="","",IF(INDIRECT("入力シート!P"&amp;(A972))="","",INDIRECT("入力シート!P"&amp;(A972))))</f>
        <v/>
      </c>
      <c r="O972" s="207"/>
      <c r="P972" s="210"/>
      <c r="Q972" s="213"/>
      <c r="R972" s="201" t="str">
        <f ca="1">IF(A971="","",IF(INDIRECT("入力シート!Q"&amp;(A972))="","",INDIRECT("入力シート!Q"&amp;(A972))))</f>
        <v/>
      </c>
      <c r="S972" s="305" t="str">
        <f>IF(A971="","",IF(N972="","",SUM(N972,R972)))</f>
        <v/>
      </c>
      <c r="T972" s="205" t="str">
        <f ca="1">IF(A971="","",IF(N972="","",IF(INDIRECT("入力シート!R"&amp;(A972))="通常者",ROUNDDOWN(S972*10/1000,0),0)))</f>
        <v/>
      </c>
      <c r="U972" s="197"/>
      <c r="V972" s="201"/>
      <c r="W972" s="14">
        <v>3</v>
      </c>
      <c r="X972" s="13"/>
      <c r="Y972" s="13">
        <v>5</v>
      </c>
      <c r="Z972" s="13"/>
      <c r="AA972" s="13"/>
      <c r="AB972" s="13"/>
      <c r="AC972" s="15">
        <v>7</v>
      </c>
      <c r="AD972" s="9"/>
      <c r="AE972"/>
    </row>
    <row r="973" spans="1:31" s="1" customFormat="1" ht="12" customHeight="1" x14ac:dyDescent="0.15">
      <c r="A973" s="58"/>
      <c r="B973" s="55"/>
      <c r="C973" s="230"/>
      <c r="D973" s="232"/>
      <c r="E973" s="211"/>
      <c r="F973" s="235"/>
      <c r="G973" s="208"/>
      <c r="H973" s="211"/>
      <c r="I973" s="214"/>
      <c r="J973" s="221"/>
      <c r="K973" s="224"/>
      <c r="L973" s="227"/>
      <c r="M973" s="224"/>
      <c r="N973" s="198"/>
      <c r="O973" s="208"/>
      <c r="P973" s="211"/>
      <c r="Q973" s="214"/>
      <c r="R973" s="202"/>
      <c r="S973" s="204"/>
      <c r="T973" s="198"/>
      <c r="U973" s="198"/>
      <c r="V973" s="202"/>
      <c r="W973" s="7">
        <v>4</v>
      </c>
      <c r="X973" s="10"/>
      <c r="Y973" s="6">
        <v>5</v>
      </c>
      <c r="Z973" s="106"/>
      <c r="AA973" s="106"/>
      <c r="AB973" s="106"/>
      <c r="AC973" s="6"/>
      <c r="AD973" s="108"/>
      <c r="AE973"/>
    </row>
    <row r="974" spans="1:31" s="1" customFormat="1" ht="12" customHeight="1" thickBot="1" x14ac:dyDescent="0.2">
      <c r="A974" s="58">
        <v>13</v>
      </c>
      <c r="B974" s="55"/>
      <c r="C974" s="228" t="s">
        <v>38</v>
      </c>
      <c r="D974" s="231" t="str">
        <f ca="1">IF(A975="","",IF(INDIRECT("入力シート!H"&amp;(A976))="","",IF(INDIRECT("入力シート!H"&amp;(A976))&lt;43586,4,5)))</f>
        <v/>
      </c>
      <c r="E974" s="209" t="str">
        <f ca="1">IF(A975="","",IF(INDIRECT("入力シート!H"&amp;(A976))="","",INDIRECT("入力シート!H"&amp;(A976))))</f>
        <v/>
      </c>
      <c r="F974" s="233" t="str">
        <f ca="1">IF(A975="","",IF(INDIRECT("入力シート!H"&amp;(A976))="","",INDIRECT("入力シート!H"&amp;(A976))))</f>
        <v/>
      </c>
      <c r="G974" s="207" t="str">
        <f ca="1">IF(A975="","",IF(INDIRECT("入力シート!I"&amp;(A976))="","",IF(INDIRECT("入力シート!I"&amp;(A976))&lt;43586,4,5)))</f>
        <v/>
      </c>
      <c r="H974" s="209" t="str">
        <f ca="1">IF(A975="","",IF(INDIRECT("入力シート!I"&amp;(A976))="","",INDIRECT("入力シート!I"&amp;(A976))))</f>
        <v/>
      </c>
      <c r="I974" s="212" t="str">
        <f ca="1">IF(A975="","",IF(INDIRECT("入力シート!I"&amp;(A976))="","",INDIRECT("入力シート!I"&amp;(A976))))</f>
        <v/>
      </c>
      <c r="J974" s="219" t="str">
        <f ca="1">IF(A975="","",IF(INDIRECT("入力シート!I"&amp;(A976))="","",INDIRECT("入力シート!I"&amp;(A976))))</f>
        <v/>
      </c>
      <c r="K974" s="222" t="str">
        <f t="shared" ref="K974" ca="1" si="168">IF(A975="","",IF(INDIRECT("入力シート!J"&amp;(A976))="","",INDIRECT("入力シート!J"&amp;(A976))))</f>
        <v/>
      </c>
      <c r="L974" s="225" t="str">
        <f ca="1">IF(A975="","",
IFERROR(IF(INDIRECT("入力シート!K"&amp;(A976))="","",
IF(INDIRECT("入力シート!K"&amp;(A976))&gt;159,"G",
IF(INDIRECT("入力シート!K"&amp;(A976))&gt;149,"F",
IF(INDIRECT("入力シート!K"&amp;(A976))&gt;139,"E",
IF(INDIRECT("入力シート!K"&amp;(A976))&gt;129,"D",
IF(INDIRECT("入力シート!K"&amp;(A976))&gt;119,"C",
IF(INDIRECT("入力シート!K"&amp;(A976))&gt;109,"B",
IF(INDIRECT("入力シート!K"&amp;(A976))&gt;99,"A",
"")))))))),""))</f>
        <v/>
      </c>
      <c r="M974" s="222" t="str">
        <f ca="1">IF(A975="","",
IFERROR(IF(INDIRECT("入力シート!K"&amp;(A976))="","",
IF(INDIRECT("入力シート!K"&amp;(A976))&gt;99,MOD(INDIRECT("入力シート!K"&amp;(A976)),10),INDIRECT("入力シート!K"&amp;(A976)))),""))</f>
        <v/>
      </c>
      <c r="N974" s="196" t="str">
        <f ca="1">IF(A975="","",IF(INDIRECT("入力シート!L"&amp;(A976))="","",INDIRECT("入力シート!L"&amp;(A976))))</f>
        <v/>
      </c>
      <c r="O974" s="207" t="str">
        <f ca="1">IF(A975="","",IF(INDIRECT("入力シート!M"&amp;(A976))="","",IF(INDIRECT("入力シート!M"&amp;(A976))&lt;43586,4,5)))</f>
        <v/>
      </c>
      <c r="P974" s="209" t="str">
        <f ca="1">IF(A975="","",IF(INDIRECT("入力シート!M"&amp;(A976))="","",INDIRECT("入力シート!M"&amp;(A976))))</f>
        <v/>
      </c>
      <c r="Q974" s="212" t="str">
        <f ca="1">IF(A975="","",IF(INDIRECT("入力シート!M"&amp;(A976))="","",INDIRECT("入力シート!M"&amp;(A976))))</f>
        <v/>
      </c>
      <c r="R974" s="215" t="str">
        <f ca="1">IF(A975="","",IF(INDIRECT("入力シート!N"&amp;(A976))="","",INDIRECT("入力シート!N"&amp;(A976))))</f>
        <v/>
      </c>
      <c r="S974" s="217" t="str">
        <f>IF(A975="","",IF(N974="","",SUM(N974,R974)))</f>
        <v/>
      </c>
      <c r="T974" s="196" t="str">
        <f ca="1">IF(A975="","",IF(N974="","",IF(INDIRECT("入力シート!O"&amp;(A976))="通常者",ROUNDDOWN(S974*10/1000,0),0)))</f>
        <v/>
      </c>
      <c r="U974" s="196" t="str">
        <f>IF(A975="","",IF(V974="","",IF(V974&gt;=1,"+",IF(V974=0," ","-"))))</f>
        <v/>
      </c>
      <c r="V974" s="199" t="str">
        <f>IF(A975="","",IF(AND(N976="",N974&gt;=1),T974,IF(N976="","",T974-T976)))</f>
        <v/>
      </c>
      <c r="W974" s="98">
        <v>1</v>
      </c>
      <c r="X974" s="12"/>
      <c r="Y974" s="98">
        <v>5</v>
      </c>
      <c r="Z974" s="8"/>
      <c r="AA974" s="8"/>
      <c r="AB974" s="8"/>
      <c r="AC974" s="98">
        <v>5</v>
      </c>
      <c r="AD974" s="16"/>
      <c r="AE974"/>
    </row>
    <row r="975" spans="1:31" s="1" customFormat="1" ht="12" customHeight="1" x14ac:dyDescent="0.15">
      <c r="A975" s="58" t="str">
        <f>A959</f>
        <v/>
      </c>
      <c r="B975" s="55"/>
      <c r="C975" s="229"/>
      <c r="D975" s="231"/>
      <c r="E975" s="210"/>
      <c r="F975" s="234"/>
      <c r="G975" s="207"/>
      <c r="H975" s="210"/>
      <c r="I975" s="213"/>
      <c r="J975" s="220"/>
      <c r="K975" s="223"/>
      <c r="L975" s="226"/>
      <c r="M975" s="223"/>
      <c r="N975" s="206"/>
      <c r="O975" s="207"/>
      <c r="P975" s="210"/>
      <c r="Q975" s="213"/>
      <c r="R975" s="216"/>
      <c r="S975" s="218"/>
      <c r="T975" s="197"/>
      <c r="U975" s="197"/>
      <c r="V975" s="200"/>
      <c r="W975" s="14">
        <v>2</v>
      </c>
      <c r="X975" s="13"/>
      <c r="Y975" s="13">
        <v>5</v>
      </c>
      <c r="Z975" s="13"/>
      <c r="AA975" s="13"/>
      <c r="AB975" s="13"/>
      <c r="AC975" s="15">
        <v>6</v>
      </c>
      <c r="AD975" s="9"/>
      <c r="AE975"/>
    </row>
    <row r="976" spans="1:31" s="1" customFormat="1" ht="12" customHeight="1" thickBot="1" x14ac:dyDescent="0.2">
      <c r="A976" s="58" t="str">
        <f>IF(A975="","",SUM(A974:A975))</f>
        <v/>
      </c>
      <c r="B976" s="55"/>
      <c r="C976" s="229"/>
      <c r="D976" s="231"/>
      <c r="E976" s="210"/>
      <c r="F976" s="234"/>
      <c r="G976" s="207"/>
      <c r="H976" s="210"/>
      <c r="I976" s="213"/>
      <c r="J976" s="220"/>
      <c r="K976" s="223"/>
      <c r="L976" s="226"/>
      <c r="M976" s="223"/>
      <c r="N976" s="197" t="str">
        <f ca="1">IF(A975="","",IF(INDIRECT("入力シート!P"&amp;(A976))="","",INDIRECT("入力シート!P"&amp;(A976))))</f>
        <v/>
      </c>
      <c r="O976" s="207"/>
      <c r="P976" s="210"/>
      <c r="Q976" s="213"/>
      <c r="R976" s="201" t="str">
        <f ca="1">IF(A975="","",IF(INDIRECT("入力シート!Q"&amp;(A976))="","",INDIRECT("入力シート!Q"&amp;(A976))))</f>
        <v/>
      </c>
      <c r="S976" s="305" t="str">
        <f>IF(A975="","",IF(N976="","",SUM(N976,R976)))</f>
        <v/>
      </c>
      <c r="T976" s="205" t="str">
        <f ca="1">IF(A975="","",IF(N976="","",IF(INDIRECT("入力シート!R"&amp;(A976))="通常者",ROUNDDOWN(S976*10/1000,0),0)))</f>
        <v/>
      </c>
      <c r="U976" s="197"/>
      <c r="V976" s="201"/>
      <c r="W976" s="14">
        <v>3</v>
      </c>
      <c r="X976" s="13"/>
      <c r="Y976" s="13">
        <v>5</v>
      </c>
      <c r="Z976" s="13"/>
      <c r="AA976" s="13"/>
      <c r="AB976" s="13"/>
      <c r="AC976" s="15">
        <v>7</v>
      </c>
      <c r="AD976" s="9"/>
      <c r="AE976"/>
    </row>
    <row r="977" spans="1:31" s="1" customFormat="1" ht="12" customHeight="1" x14ac:dyDescent="0.15">
      <c r="A977" s="58"/>
      <c r="B977" s="55"/>
      <c r="C977" s="229"/>
      <c r="D977" s="232"/>
      <c r="E977" s="211"/>
      <c r="F977" s="235"/>
      <c r="G977" s="208"/>
      <c r="H977" s="211"/>
      <c r="I977" s="214"/>
      <c r="J977" s="221"/>
      <c r="K977" s="224"/>
      <c r="L977" s="227"/>
      <c r="M977" s="224"/>
      <c r="N977" s="198"/>
      <c r="O977" s="208"/>
      <c r="P977" s="211"/>
      <c r="Q977" s="214"/>
      <c r="R977" s="202"/>
      <c r="S977" s="204"/>
      <c r="T977" s="198"/>
      <c r="U977" s="198"/>
      <c r="V977" s="202"/>
      <c r="W977" s="32">
        <v>4</v>
      </c>
      <c r="X977" s="33"/>
      <c r="Y977" s="31">
        <v>5</v>
      </c>
      <c r="Z977" s="105"/>
      <c r="AA977" s="105"/>
      <c r="AB977" s="105"/>
      <c r="AC977" s="31"/>
      <c r="AD977" s="107"/>
      <c r="AE977"/>
    </row>
    <row r="978" spans="1:31" s="1" customFormat="1" ht="12" customHeight="1" thickBot="1" x14ac:dyDescent="0.2">
      <c r="A978" s="58">
        <v>14</v>
      </c>
      <c r="B978" s="55"/>
      <c r="C978" s="228" t="s">
        <v>39</v>
      </c>
      <c r="D978" s="231" t="str">
        <f ca="1">IF(A979="","",IF(INDIRECT("入力シート!H"&amp;(A980))="","",IF(INDIRECT("入力シート!H"&amp;(A980))&lt;43586,4,5)))</f>
        <v/>
      </c>
      <c r="E978" s="209" t="str">
        <f ca="1">IF(A979="","",IF(INDIRECT("入力シート!H"&amp;(A980))="","",INDIRECT("入力シート!H"&amp;(A980))))</f>
        <v/>
      </c>
      <c r="F978" s="233" t="str">
        <f ca="1">IF(A979="","",IF(INDIRECT("入力シート!H"&amp;(A980))="","",INDIRECT("入力シート!H"&amp;(A980))))</f>
        <v/>
      </c>
      <c r="G978" s="207" t="str">
        <f ca="1">IF(A979="","",IF(INDIRECT("入力シート!I"&amp;(A980))="","",IF(INDIRECT("入力シート!I"&amp;(A980))&lt;43586,4,5)))</f>
        <v/>
      </c>
      <c r="H978" s="209" t="str">
        <f ca="1">IF(A979="","",IF(INDIRECT("入力シート!I"&amp;(A980))="","",INDIRECT("入力シート!I"&amp;(A980))))</f>
        <v/>
      </c>
      <c r="I978" s="212" t="str">
        <f ca="1">IF(A979="","",IF(INDIRECT("入力シート!I"&amp;(A980))="","",INDIRECT("入力シート!I"&amp;(A980))))</f>
        <v/>
      </c>
      <c r="J978" s="219" t="str">
        <f ca="1">IF(A979="","",IF(INDIRECT("入力シート!I"&amp;(A980))="","",INDIRECT("入力シート!I"&amp;(A980))))</f>
        <v/>
      </c>
      <c r="K978" s="222" t="str">
        <f t="shared" ref="K978" ca="1" si="169">IF(A979="","",IF(INDIRECT("入力シート!J"&amp;(A980))="","",INDIRECT("入力シート!J"&amp;(A980))))</f>
        <v/>
      </c>
      <c r="L978" s="225" t="str">
        <f ca="1">IF(A979="","",
IFERROR(IF(INDIRECT("入力シート!K"&amp;(A980))="","",
IF(INDIRECT("入力シート!K"&amp;(A980))&gt;159,"G",
IF(INDIRECT("入力シート!K"&amp;(A980))&gt;149,"F",
IF(INDIRECT("入力シート!K"&amp;(A980))&gt;139,"E",
IF(INDIRECT("入力シート!K"&amp;(A980))&gt;129,"D",
IF(INDIRECT("入力シート!K"&amp;(A980))&gt;119,"C",
IF(INDIRECT("入力シート!K"&amp;(A980))&gt;109,"B",
IF(INDIRECT("入力シート!K"&amp;(A980))&gt;99,"A",
"")))))))),""))</f>
        <v/>
      </c>
      <c r="M978" s="222" t="str">
        <f ca="1">IF(A979="","",
IFERROR(IF(INDIRECT("入力シート!K"&amp;(A980))="","",
IF(INDIRECT("入力シート!K"&amp;(A980))&gt;99,MOD(INDIRECT("入力シート!K"&amp;(A980)),10),INDIRECT("入力シート!K"&amp;(A980)))),""))</f>
        <v/>
      </c>
      <c r="N978" s="196" t="str">
        <f ca="1">IF(A979="","",IF(INDIRECT("入力シート!L"&amp;(A980))="","",INDIRECT("入力シート!L"&amp;(A980))))</f>
        <v/>
      </c>
      <c r="O978" s="207" t="str">
        <f ca="1">IF(A979="","",IF(INDIRECT("入力シート!M"&amp;(A980))="","",IF(INDIRECT("入力シート!M"&amp;(A980))&lt;43586,4,5)))</f>
        <v/>
      </c>
      <c r="P978" s="209" t="str">
        <f ca="1">IF(A979="","",IF(INDIRECT("入力シート!M"&amp;(A980))="","",INDIRECT("入力シート!M"&amp;(A980))))</f>
        <v/>
      </c>
      <c r="Q978" s="212" t="str">
        <f ca="1">IF(A979="","",IF(INDIRECT("入力シート!M"&amp;(A980))="","",INDIRECT("入力シート!M"&amp;(A980))))</f>
        <v/>
      </c>
      <c r="R978" s="215" t="str">
        <f ca="1">IF(A979="","",IF(INDIRECT("入力シート!N"&amp;(A980))="","",INDIRECT("入力シート!N"&amp;(A980))))</f>
        <v/>
      </c>
      <c r="S978" s="217" t="str">
        <f>IF(A979="","",IF(N978="","",SUM(N978,R978)))</f>
        <v/>
      </c>
      <c r="T978" s="196" t="str">
        <f ca="1">IF(A979="","",IF(N978="","",IF(INDIRECT("入力シート!O"&amp;(A980))="通常者",ROUNDDOWN(S978*10/1000,0),0)))</f>
        <v/>
      </c>
      <c r="U978" s="196" t="str">
        <f>IF(A979="","",IF(V978="","",IF(V978&gt;=1,"+",IF(V978=0," ","-"))))</f>
        <v/>
      </c>
      <c r="V978" s="199" t="str">
        <f>IF(A979="","",IF(AND(N980="",N978&gt;=1),T978,IF(N980="","",T978-T980)))</f>
        <v/>
      </c>
      <c r="W978" s="98">
        <v>1</v>
      </c>
      <c r="X978" s="12"/>
      <c r="Y978" s="98">
        <v>5</v>
      </c>
      <c r="Z978" s="8"/>
      <c r="AA978" s="8"/>
      <c r="AB978" s="8"/>
      <c r="AC978" s="98">
        <v>5</v>
      </c>
      <c r="AD978" s="16"/>
      <c r="AE978"/>
    </row>
    <row r="979" spans="1:31" s="1" customFormat="1" ht="12" customHeight="1" x14ac:dyDescent="0.15">
      <c r="A979" s="58" t="str">
        <f>A959</f>
        <v/>
      </c>
      <c r="B979" s="55"/>
      <c r="C979" s="229"/>
      <c r="D979" s="231"/>
      <c r="E979" s="210"/>
      <c r="F979" s="234"/>
      <c r="G979" s="207"/>
      <c r="H979" s="210"/>
      <c r="I979" s="213"/>
      <c r="J979" s="220"/>
      <c r="K979" s="223"/>
      <c r="L979" s="226"/>
      <c r="M979" s="223"/>
      <c r="N979" s="206"/>
      <c r="O979" s="207"/>
      <c r="P979" s="210"/>
      <c r="Q979" s="213"/>
      <c r="R979" s="216"/>
      <c r="S979" s="218"/>
      <c r="T979" s="197"/>
      <c r="U979" s="197"/>
      <c r="V979" s="200"/>
      <c r="W979" s="14">
        <v>2</v>
      </c>
      <c r="X979" s="13"/>
      <c r="Y979" s="13">
        <v>5</v>
      </c>
      <c r="Z979" s="13"/>
      <c r="AA979" s="13"/>
      <c r="AB979" s="13"/>
      <c r="AC979" s="15">
        <v>6</v>
      </c>
      <c r="AD979" s="9"/>
      <c r="AE979"/>
    </row>
    <row r="980" spans="1:31" s="1" customFormat="1" ht="12" customHeight="1" thickBot="1" x14ac:dyDescent="0.2">
      <c r="A980" s="58" t="str">
        <f>IF(A979="","",SUM(A978:A979))</f>
        <v/>
      </c>
      <c r="B980" s="55"/>
      <c r="C980" s="229"/>
      <c r="D980" s="231"/>
      <c r="E980" s="210"/>
      <c r="F980" s="234"/>
      <c r="G980" s="207"/>
      <c r="H980" s="210"/>
      <c r="I980" s="213"/>
      <c r="J980" s="220"/>
      <c r="K980" s="223"/>
      <c r="L980" s="226"/>
      <c r="M980" s="223"/>
      <c r="N980" s="197" t="str">
        <f ca="1">IF(A979="","",IF(INDIRECT("入力シート!P"&amp;(A980))="","",INDIRECT("入力シート!P"&amp;(A980))))</f>
        <v/>
      </c>
      <c r="O980" s="207"/>
      <c r="P980" s="210"/>
      <c r="Q980" s="213"/>
      <c r="R980" s="201" t="str">
        <f ca="1">IF(A979="","",IF(INDIRECT("入力シート!Q"&amp;(A980))="","",INDIRECT("入力シート!Q"&amp;(A980))))</f>
        <v/>
      </c>
      <c r="S980" s="305" t="str">
        <f>IF(A979="","",IF(N980="","",SUM(N980,R980)))</f>
        <v/>
      </c>
      <c r="T980" s="205" t="str">
        <f ca="1">IF(A979="","",IF(N980="","",IF(INDIRECT("入力シート!R"&amp;(A980))="通常者",ROUNDDOWN(S980*10/1000,0),0)))</f>
        <v/>
      </c>
      <c r="U980" s="197"/>
      <c r="V980" s="201"/>
      <c r="W980" s="14">
        <v>3</v>
      </c>
      <c r="X980" s="13"/>
      <c r="Y980" s="13">
        <v>5</v>
      </c>
      <c r="Z980" s="13"/>
      <c r="AA980" s="13"/>
      <c r="AB980" s="13"/>
      <c r="AC980" s="15">
        <v>7</v>
      </c>
      <c r="AD980" s="9"/>
      <c r="AE980"/>
    </row>
    <row r="981" spans="1:31" s="1" customFormat="1" ht="12" customHeight="1" x14ac:dyDescent="0.15">
      <c r="A981" s="58"/>
      <c r="B981" s="55"/>
      <c r="C981" s="230"/>
      <c r="D981" s="232"/>
      <c r="E981" s="211"/>
      <c r="F981" s="235"/>
      <c r="G981" s="208"/>
      <c r="H981" s="211"/>
      <c r="I981" s="214"/>
      <c r="J981" s="221"/>
      <c r="K981" s="224"/>
      <c r="L981" s="227"/>
      <c r="M981" s="224"/>
      <c r="N981" s="198"/>
      <c r="O981" s="208"/>
      <c r="P981" s="211"/>
      <c r="Q981" s="214"/>
      <c r="R981" s="202"/>
      <c r="S981" s="204"/>
      <c r="T981" s="198"/>
      <c r="U981" s="198"/>
      <c r="V981" s="202"/>
      <c r="W981" s="7">
        <v>4</v>
      </c>
      <c r="X981" s="10"/>
      <c r="Y981" s="6">
        <v>5</v>
      </c>
      <c r="Z981" s="106"/>
      <c r="AA981" s="106"/>
      <c r="AB981" s="106"/>
      <c r="AC981" s="6"/>
      <c r="AD981" s="108"/>
      <c r="AE981"/>
    </row>
    <row r="982" spans="1:31" s="1" customFormat="1" ht="12" customHeight="1" thickBot="1" x14ac:dyDescent="0.2">
      <c r="A982" s="58">
        <v>15</v>
      </c>
      <c r="B982" s="55"/>
      <c r="C982" s="228" t="s">
        <v>46</v>
      </c>
      <c r="D982" s="231" t="str">
        <f ca="1">IF(A983="","",IF(INDIRECT("入力シート!H"&amp;(A984))="","",IF(INDIRECT("入力シート!H"&amp;(A984))&lt;43586,4,5)))</f>
        <v/>
      </c>
      <c r="E982" s="209" t="str">
        <f ca="1">IF(A983="","",IF(INDIRECT("入力シート!H"&amp;(A984))="","",INDIRECT("入力シート!H"&amp;(A984))))</f>
        <v/>
      </c>
      <c r="F982" s="233" t="str">
        <f ca="1">IF(A983="","",IF(INDIRECT("入力シート!H"&amp;(A984))="","",INDIRECT("入力シート!H"&amp;(A984))))</f>
        <v/>
      </c>
      <c r="G982" s="207" t="str">
        <f ca="1">IF(A983="","",IF(INDIRECT("入力シート!I"&amp;(A984))="","",IF(INDIRECT("入力シート!I"&amp;(A984))&lt;43586,4,5)))</f>
        <v/>
      </c>
      <c r="H982" s="209" t="str">
        <f ca="1">IF(A983="","",IF(INDIRECT("入力シート!I"&amp;(A984))="","",INDIRECT("入力シート!I"&amp;(A984))))</f>
        <v/>
      </c>
      <c r="I982" s="212" t="str">
        <f ca="1">IF(A983="","",IF(INDIRECT("入力シート!I"&amp;(A984))="","",INDIRECT("入力シート!I"&amp;(A984))))</f>
        <v/>
      </c>
      <c r="J982" s="219" t="str">
        <f ca="1">IF(A983="","",IF(INDIRECT("入力シート!I"&amp;(A984))="","",INDIRECT("入力シート!I"&amp;(A984))))</f>
        <v/>
      </c>
      <c r="K982" s="222" t="str">
        <f t="shared" ref="K982" ca="1" si="170">IF(A983="","",IF(INDIRECT("入力シート!J"&amp;(A984))="","",INDIRECT("入力シート!J"&amp;(A984))))</f>
        <v/>
      </c>
      <c r="L982" s="225" t="str">
        <f ca="1">IF(A983="","",
IFERROR(IF(INDIRECT("入力シート!K"&amp;(A984))="","",
IF(INDIRECT("入力シート!K"&amp;(A984))&gt;159,"G",
IF(INDIRECT("入力シート!K"&amp;(A984))&gt;149,"F",
IF(INDIRECT("入力シート!K"&amp;(A984))&gt;139,"E",
IF(INDIRECT("入力シート!K"&amp;(A984))&gt;129,"D",
IF(INDIRECT("入力シート!K"&amp;(A984))&gt;119,"C",
IF(INDIRECT("入力シート!K"&amp;(A984))&gt;109,"B",
IF(INDIRECT("入力シート!K"&amp;(A984))&gt;99,"A",
"")))))))),""))</f>
        <v/>
      </c>
      <c r="M982" s="222" t="str">
        <f ca="1">IF(A983="","",
IFERROR(IF(INDIRECT("入力シート!K"&amp;(A984))="","",
IF(INDIRECT("入力シート!K"&amp;(A984))&gt;99,MOD(INDIRECT("入力シート!K"&amp;(A984)),10),INDIRECT("入力シート!K"&amp;(A984)))),""))</f>
        <v/>
      </c>
      <c r="N982" s="196" t="str">
        <f ca="1">IF(A983="","",IF(INDIRECT("入力シート!L"&amp;(A984))="","",INDIRECT("入力シート!L"&amp;(A984))))</f>
        <v/>
      </c>
      <c r="O982" s="207" t="str">
        <f ca="1">IF(A983="","",IF(INDIRECT("入力シート!M"&amp;(A984))="","",IF(INDIRECT("入力シート!M"&amp;(A984))&lt;43586,4,5)))</f>
        <v/>
      </c>
      <c r="P982" s="209" t="str">
        <f ca="1">IF(A983="","",IF(INDIRECT("入力シート!M"&amp;(A984))="","",INDIRECT("入力シート!M"&amp;(A984))))</f>
        <v/>
      </c>
      <c r="Q982" s="212" t="str">
        <f ca="1">IF(A983="","",IF(INDIRECT("入力シート!M"&amp;(A984))="","",INDIRECT("入力シート!M"&amp;(A984))))</f>
        <v/>
      </c>
      <c r="R982" s="215" t="str">
        <f ca="1">IF(A983="","",IF(INDIRECT("入力シート!N"&amp;(A984))="","",INDIRECT("入力シート!N"&amp;(A984))))</f>
        <v/>
      </c>
      <c r="S982" s="217" t="str">
        <f>IF(A983="","",IF(N982="","",SUM(N982,R982)))</f>
        <v/>
      </c>
      <c r="T982" s="196" t="str">
        <f ca="1">IF(A983="","",IF(N982="","",IF(INDIRECT("入力シート!O"&amp;(A984))="通常者",ROUNDDOWN(S982*10/1000,0),0)))</f>
        <v/>
      </c>
      <c r="U982" s="196" t="str">
        <f>IF(A983="","",IF(V982="","",IF(V982&gt;=1,"+",IF(V982=0," ","-"))))</f>
        <v/>
      </c>
      <c r="V982" s="199" t="str">
        <f>IF(A983="","",IF(AND(N984="",N982&gt;=1),T982,IF(N984="","",T982-T984)))</f>
        <v/>
      </c>
      <c r="W982" s="3">
        <v>1</v>
      </c>
      <c r="X982" s="12"/>
      <c r="Y982" s="3">
        <v>5</v>
      </c>
      <c r="Z982" s="8"/>
      <c r="AA982" s="8"/>
      <c r="AB982" s="8"/>
      <c r="AC982" s="3">
        <v>5</v>
      </c>
      <c r="AD982" s="107"/>
      <c r="AE982"/>
    </row>
    <row r="983" spans="1:31" s="1" customFormat="1" ht="12" customHeight="1" x14ac:dyDescent="0.15">
      <c r="A983" s="58" t="str">
        <f>A959</f>
        <v/>
      </c>
      <c r="B983" s="55"/>
      <c r="C983" s="229"/>
      <c r="D983" s="231"/>
      <c r="E983" s="210"/>
      <c r="F983" s="234"/>
      <c r="G983" s="207"/>
      <c r="H983" s="210"/>
      <c r="I983" s="213"/>
      <c r="J983" s="220"/>
      <c r="K983" s="223"/>
      <c r="L983" s="226"/>
      <c r="M983" s="223"/>
      <c r="N983" s="206"/>
      <c r="O983" s="207"/>
      <c r="P983" s="210"/>
      <c r="Q983" s="213"/>
      <c r="R983" s="216"/>
      <c r="S983" s="218"/>
      <c r="T983" s="197"/>
      <c r="U983" s="197"/>
      <c r="V983" s="200"/>
      <c r="W983" s="14">
        <v>2</v>
      </c>
      <c r="X983" s="13"/>
      <c r="Y983" s="13">
        <v>5</v>
      </c>
      <c r="Z983" s="13"/>
      <c r="AA983" s="13"/>
      <c r="AB983" s="13"/>
      <c r="AC983" s="15">
        <v>6</v>
      </c>
      <c r="AD983" s="9"/>
      <c r="AE983"/>
    </row>
    <row r="984" spans="1:31" s="1" customFormat="1" ht="12" customHeight="1" thickBot="1" x14ac:dyDescent="0.2">
      <c r="A984" s="58" t="str">
        <f>IF(A983="","",SUM(A982:A983))</f>
        <v/>
      </c>
      <c r="B984" s="55"/>
      <c r="C984" s="229"/>
      <c r="D984" s="231"/>
      <c r="E984" s="210"/>
      <c r="F984" s="234"/>
      <c r="G984" s="207"/>
      <c r="H984" s="210"/>
      <c r="I984" s="213"/>
      <c r="J984" s="220"/>
      <c r="K984" s="223"/>
      <c r="L984" s="226"/>
      <c r="M984" s="223"/>
      <c r="N984" s="197" t="str">
        <f ca="1">IF(A983="","",IF(INDIRECT("入力シート!P"&amp;(A984))="","",INDIRECT("入力シート!P"&amp;(A984))))</f>
        <v/>
      </c>
      <c r="O984" s="207"/>
      <c r="P984" s="210"/>
      <c r="Q984" s="213"/>
      <c r="R984" s="201" t="str">
        <f ca="1">IF(A983="","",IF(INDIRECT("入力シート!Q"&amp;(A984))="","",INDIRECT("入力シート!Q"&amp;(A984))))</f>
        <v/>
      </c>
      <c r="S984" s="305" t="str">
        <f>IF(A983="","",IF(N984="","",SUM(N984,R984)))</f>
        <v/>
      </c>
      <c r="T984" s="205" t="str">
        <f ca="1">IF(A983="","",IF(N984="","",IF(INDIRECT("入力シート!R"&amp;(A984))="通常者",ROUNDDOWN(S984*10/1000,0),0)))</f>
        <v/>
      </c>
      <c r="U984" s="197"/>
      <c r="V984" s="201"/>
      <c r="W984" s="14">
        <v>3</v>
      </c>
      <c r="X984" s="13"/>
      <c r="Y984" s="13">
        <v>5</v>
      </c>
      <c r="Z984" s="13"/>
      <c r="AA984" s="13"/>
      <c r="AB984" s="13"/>
      <c r="AC984" s="15">
        <v>7</v>
      </c>
      <c r="AD984" s="9"/>
      <c r="AE984"/>
    </row>
    <row r="985" spans="1:31" s="1" customFormat="1" ht="12" customHeight="1" x14ac:dyDescent="0.15">
      <c r="A985" s="58"/>
      <c r="B985" s="55"/>
      <c r="C985" s="230"/>
      <c r="D985" s="232"/>
      <c r="E985" s="211"/>
      <c r="F985" s="235"/>
      <c r="G985" s="208"/>
      <c r="H985" s="211"/>
      <c r="I985" s="214"/>
      <c r="J985" s="221"/>
      <c r="K985" s="224"/>
      <c r="L985" s="227"/>
      <c r="M985" s="224"/>
      <c r="N985" s="198"/>
      <c r="O985" s="208"/>
      <c r="P985" s="211"/>
      <c r="Q985" s="214"/>
      <c r="R985" s="202"/>
      <c r="S985" s="204"/>
      <c r="T985" s="198"/>
      <c r="U985" s="198"/>
      <c r="V985" s="202"/>
      <c r="W985" s="7">
        <v>4</v>
      </c>
      <c r="X985" s="10"/>
      <c r="Y985" s="6">
        <v>5</v>
      </c>
      <c r="Z985" s="106"/>
      <c r="AA985" s="106"/>
      <c r="AB985" s="106"/>
      <c r="AC985" s="6"/>
      <c r="AD985" s="108"/>
      <c r="AE985"/>
    </row>
    <row r="986" spans="1:31" s="1" customFormat="1" ht="12" customHeight="1" thickBot="1" x14ac:dyDescent="0.2">
      <c r="A986" s="58">
        <v>16</v>
      </c>
      <c r="B986" s="55"/>
      <c r="C986" s="228" t="s">
        <v>40</v>
      </c>
      <c r="D986" s="231" t="str">
        <f ca="1">IF(A987="","",IF(INDIRECT("入力シート!H"&amp;(A988))="","",IF(INDIRECT("入力シート!H"&amp;(A988))&lt;43586,4,5)))</f>
        <v/>
      </c>
      <c r="E986" s="209" t="str">
        <f ca="1">IF(A987="","",IF(INDIRECT("入力シート!H"&amp;(A988))="","",INDIRECT("入力シート!H"&amp;(A988))))</f>
        <v/>
      </c>
      <c r="F986" s="233" t="str">
        <f ca="1">IF(A987="","",IF(INDIRECT("入力シート!H"&amp;(A988))="","",INDIRECT("入力シート!H"&amp;(A988))))</f>
        <v/>
      </c>
      <c r="G986" s="207" t="str">
        <f ca="1">IF(A987="","",IF(INDIRECT("入力シート!I"&amp;(A988))="","",IF(INDIRECT("入力シート!I"&amp;(A988))&lt;43586,4,5)))</f>
        <v/>
      </c>
      <c r="H986" s="209" t="str">
        <f ca="1">IF(A987="","",IF(INDIRECT("入力シート!I"&amp;(A988))="","",INDIRECT("入力シート!I"&amp;(A988))))</f>
        <v/>
      </c>
      <c r="I986" s="212" t="str">
        <f ca="1">IF(A987="","",IF(INDIRECT("入力シート!I"&amp;(A988))="","",INDIRECT("入力シート!I"&amp;(A988))))</f>
        <v/>
      </c>
      <c r="J986" s="219" t="str">
        <f ca="1">IF(A987="","",IF(INDIRECT("入力シート!I"&amp;(A988))="","",INDIRECT("入力シート!I"&amp;(A988))))</f>
        <v/>
      </c>
      <c r="K986" s="222" t="str">
        <f t="shared" ref="K986" ca="1" si="171">IF(A987="","",IF(INDIRECT("入力シート!J"&amp;(A988))="","",INDIRECT("入力シート!J"&amp;(A988))))</f>
        <v/>
      </c>
      <c r="L986" s="225" t="str">
        <f ca="1">IF(A987="","",
IFERROR(IF(INDIRECT("入力シート!K"&amp;(A988))="","",
IF(INDIRECT("入力シート!K"&amp;(A988))&gt;159,"G",
IF(INDIRECT("入力シート!K"&amp;(A988))&gt;149,"F",
IF(INDIRECT("入力シート!K"&amp;(A988))&gt;139,"E",
IF(INDIRECT("入力シート!K"&amp;(A988))&gt;129,"D",
IF(INDIRECT("入力シート!K"&amp;(A988))&gt;119,"C",
IF(INDIRECT("入力シート!K"&amp;(A988))&gt;109,"B",
IF(INDIRECT("入力シート!K"&amp;(A988))&gt;99,"A",
"")))))))),""))</f>
        <v/>
      </c>
      <c r="M986" s="222" t="str">
        <f ca="1">IF(A987="","",
IFERROR(IF(INDIRECT("入力シート!K"&amp;(A988))="","",
IF(INDIRECT("入力シート!K"&amp;(A988))&gt;99,MOD(INDIRECT("入力シート!K"&amp;(A988)),10),INDIRECT("入力シート!K"&amp;(A988)))),""))</f>
        <v/>
      </c>
      <c r="N986" s="196" t="str">
        <f ca="1">IF(A987="","",IF(INDIRECT("入力シート!L"&amp;(A988))="","",INDIRECT("入力シート!L"&amp;(A988))))</f>
        <v/>
      </c>
      <c r="O986" s="207" t="str">
        <f ca="1">IF(A987="","",IF(INDIRECT("入力シート!M"&amp;(A988))="","",IF(INDIRECT("入力シート!M"&amp;(A988))&lt;43586,4,5)))</f>
        <v/>
      </c>
      <c r="P986" s="209" t="str">
        <f ca="1">IF(A987="","",IF(INDIRECT("入力シート!M"&amp;(A988))="","",INDIRECT("入力シート!M"&amp;(A988))))</f>
        <v/>
      </c>
      <c r="Q986" s="212" t="str">
        <f ca="1">IF(A987="","",IF(INDIRECT("入力シート!M"&amp;(A988))="","",INDIRECT("入力シート!M"&amp;(A988))))</f>
        <v/>
      </c>
      <c r="R986" s="215" t="str">
        <f ca="1">IF(A987="","",IF(INDIRECT("入力シート!N"&amp;(A988))="","",INDIRECT("入力シート!N"&amp;(A988))))</f>
        <v/>
      </c>
      <c r="S986" s="217" t="str">
        <f>IF(A987="","",IF(N986="","",SUM(N986,R986)))</f>
        <v/>
      </c>
      <c r="T986" s="196" t="str">
        <f ca="1">IF(A987="","",IF(N986="","",IF(INDIRECT("入力シート!O"&amp;(A988))="通常者",ROUNDDOWN(S986*10/1000,0),0)))</f>
        <v/>
      </c>
      <c r="U986" s="196" t="str">
        <f>IF(A987="","",IF(V986="","",IF(V986&gt;=1,"+",IF(V986=0," ","-"))))</f>
        <v/>
      </c>
      <c r="V986" s="199" t="str">
        <f>IF(A987="","",IF(AND(N988="",N986&gt;=1),T986,IF(N988="","",T986-T988)))</f>
        <v/>
      </c>
      <c r="W986" s="3">
        <v>1</v>
      </c>
      <c r="X986" s="12"/>
      <c r="Y986" s="3">
        <v>5</v>
      </c>
      <c r="Z986" s="8"/>
      <c r="AA986" s="8"/>
      <c r="AB986" s="8"/>
      <c r="AC986" s="3">
        <v>5</v>
      </c>
      <c r="AD986" s="107"/>
      <c r="AE986"/>
    </row>
    <row r="987" spans="1:31" s="1" customFormat="1" ht="12" customHeight="1" x14ac:dyDescent="0.15">
      <c r="A987" s="58" t="str">
        <f>A959</f>
        <v/>
      </c>
      <c r="B987" s="55"/>
      <c r="C987" s="229"/>
      <c r="D987" s="231"/>
      <c r="E987" s="210"/>
      <c r="F987" s="234"/>
      <c r="G987" s="207"/>
      <c r="H987" s="210"/>
      <c r="I987" s="213"/>
      <c r="J987" s="220"/>
      <c r="K987" s="223"/>
      <c r="L987" s="226"/>
      <c r="M987" s="223"/>
      <c r="N987" s="206"/>
      <c r="O987" s="207"/>
      <c r="P987" s="210"/>
      <c r="Q987" s="213"/>
      <c r="R987" s="216"/>
      <c r="S987" s="218"/>
      <c r="T987" s="197"/>
      <c r="U987" s="197"/>
      <c r="V987" s="200"/>
      <c r="W987" s="14">
        <v>2</v>
      </c>
      <c r="X987" s="13"/>
      <c r="Y987" s="13">
        <v>5</v>
      </c>
      <c r="Z987" s="13"/>
      <c r="AA987" s="13"/>
      <c r="AB987" s="13"/>
      <c r="AC987" s="15">
        <v>6</v>
      </c>
      <c r="AD987" s="9"/>
      <c r="AE987"/>
    </row>
    <row r="988" spans="1:31" s="1" customFormat="1" ht="12" customHeight="1" thickBot="1" x14ac:dyDescent="0.2">
      <c r="A988" s="58" t="str">
        <f>IF(A987="","",SUM(A986:A987))</f>
        <v/>
      </c>
      <c r="B988" s="55"/>
      <c r="C988" s="229"/>
      <c r="D988" s="231"/>
      <c r="E988" s="210"/>
      <c r="F988" s="234"/>
      <c r="G988" s="207"/>
      <c r="H988" s="210"/>
      <c r="I988" s="213"/>
      <c r="J988" s="220"/>
      <c r="K988" s="223"/>
      <c r="L988" s="226"/>
      <c r="M988" s="223"/>
      <c r="N988" s="197" t="str">
        <f ca="1">IF(A987="","",IF(INDIRECT("入力シート!P"&amp;(A988))="","",INDIRECT("入力シート!P"&amp;(A988))))</f>
        <v/>
      </c>
      <c r="O988" s="207"/>
      <c r="P988" s="210"/>
      <c r="Q988" s="213"/>
      <c r="R988" s="201" t="str">
        <f ca="1">IF(A987="","",IF(INDIRECT("入力シート!Q"&amp;(A988))="","",INDIRECT("入力シート!Q"&amp;(A988))))</f>
        <v/>
      </c>
      <c r="S988" s="305" t="str">
        <f>IF(A987="","",IF(N988="","",SUM(N988,R988)))</f>
        <v/>
      </c>
      <c r="T988" s="205" t="str">
        <f ca="1">IF(A987="","",IF(N988="","",IF(INDIRECT("入力シート!R"&amp;(A988))="通常者",ROUNDDOWN(S988*10/1000,0),0)))</f>
        <v/>
      </c>
      <c r="U988" s="197"/>
      <c r="V988" s="201"/>
      <c r="W988" s="14">
        <v>3</v>
      </c>
      <c r="X988" s="13"/>
      <c r="Y988" s="13">
        <v>5</v>
      </c>
      <c r="Z988" s="13"/>
      <c r="AA988" s="13"/>
      <c r="AB988" s="13"/>
      <c r="AC988" s="15">
        <v>7</v>
      </c>
      <c r="AD988" s="9"/>
      <c r="AE988"/>
    </row>
    <row r="989" spans="1:31" s="1" customFormat="1" ht="12" customHeight="1" x14ac:dyDescent="0.15">
      <c r="A989" s="58"/>
      <c r="B989" s="55"/>
      <c r="C989" s="230"/>
      <c r="D989" s="232"/>
      <c r="E989" s="211"/>
      <c r="F989" s="235"/>
      <c r="G989" s="208"/>
      <c r="H989" s="211"/>
      <c r="I989" s="214"/>
      <c r="J989" s="221"/>
      <c r="K989" s="224"/>
      <c r="L989" s="227"/>
      <c r="M989" s="224"/>
      <c r="N989" s="198"/>
      <c r="O989" s="208"/>
      <c r="P989" s="211"/>
      <c r="Q989" s="214"/>
      <c r="R989" s="202"/>
      <c r="S989" s="204"/>
      <c r="T989" s="198"/>
      <c r="U989" s="198"/>
      <c r="V989" s="202"/>
      <c r="W989" s="7">
        <v>4</v>
      </c>
      <c r="X989" s="10"/>
      <c r="Y989" s="6">
        <v>5</v>
      </c>
      <c r="Z989" s="106"/>
      <c r="AA989" s="106"/>
      <c r="AB989" s="106"/>
      <c r="AC989" s="6"/>
      <c r="AD989" s="108"/>
      <c r="AE989"/>
    </row>
    <row r="990" spans="1:31" s="1" customFormat="1" ht="12" customHeight="1" thickBot="1" x14ac:dyDescent="0.2">
      <c r="A990" s="58">
        <v>17</v>
      </c>
      <c r="B990" s="55"/>
      <c r="C990" s="228" t="s">
        <v>41</v>
      </c>
      <c r="D990" s="231" t="str">
        <f ca="1">IF(A991="","",IF(INDIRECT("入力シート!H"&amp;(A992))="","",IF(INDIRECT("入力シート!H"&amp;(A992))&lt;43586,4,5)))</f>
        <v/>
      </c>
      <c r="E990" s="209" t="str">
        <f ca="1">IF(A991="","",IF(INDIRECT("入力シート!H"&amp;(A992))="","",INDIRECT("入力シート!H"&amp;(A992))))</f>
        <v/>
      </c>
      <c r="F990" s="233" t="str">
        <f ca="1">IF(A991="","",IF(INDIRECT("入力シート!H"&amp;(A992))="","",INDIRECT("入力シート!H"&amp;(A992))))</f>
        <v/>
      </c>
      <c r="G990" s="207" t="str">
        <f ca="1">IF(A991="","",IF(INDIRECT("入力シート!I"&amp;(A992))="","",IF(INDIRECT("入力シート!I"&amp;(A992))&lt;43586,4,5)))</f>
        <v/>
      </c>
      <c r="H990" s="209" t="str">
        <f ca="1">IF(A991="","",IF(INDIRECT("入力シート!I"&amp;(A992))="","",INDIRECT("入力シート!I"&amp;(A992))))</f>
        <v/>
      </c>
      <c r="I990" s="212" t="str">
        <f ca="1">IF(A991="","",IF(INDIRECT("入力シート!I"&amp;(A992))="","",INDIRECT("入力シート!I"&amp;(A992))))</f>
        <v/>
      </c>
      <c r="J990" s="219" t="str">
        <f ca="1">IF(A991="","",IF(INDIRECT("入力シート!I"&amp;(A992))="","",INDIRECT("入力シート!I"&amp;(A992))))</f>
        <v/>
      </c>
      <c r="K990" s="222" t="str">
        <f t="shared" ref="K990" ca="1" si="172">IF(A991="","",IF(INDIRECT("入力シート!J"&amp;(A992))="","",INDIRECT("入力シート!J"&amp;(A992))))</f>
        <v/>
      </c>
      <c r="L990" s="225" t="str">
        <f ca="1">IF(A991="","",
IFERROR(IF(INDIRECT("入力シート!K"&amp;(A992))="","",
IF(INDIRECT("入力シート!K"&amp;(A992))&gt;159,"G",
IF(INDIRECT("入力シート!K"&amp;(A992))&gt;149,"F",
IF(INDIRECT("入力シート!K"&amp;(A992))&gt;139,"E",
IF(INDIRECT("入力シート!K"&amp;(A992))&gt;129,"D",
IF(INDIRECT("入力シート!K"&amp;(A992))&gt;119,"C",
IF(INDIRECT("入力シート!K"&amp;(A992))&gt;109,"B",
IF(INDIRECT("入力シート!K"&amp;(A992))&gt;99,"A",
"")))))))),""))</f>
        <v/>
      </c>
      <c r="M990" s="222" t="str">
        <f ca="1">IF(A991="","",
IFERROR(IF(INDIRECT("入力シート!K"&amp;(A992))="","",
IF(INDIRECT("入力シート!K"&amp;(A992))&gt;99,MOD(INDIRECT("入力シート!K"&amp;(A992)),10),INDIRECT("入力シート!K"&amp;(A992)))),""))</f>
        <v/>
      </c>
      <c r="N990" s="196" t="str">
        <f ca="1">IF(A991="","",IF(INDIRECT("入力シート!L"&amp;(A992))="","",INDIRECT("入力シート!L"&amp;(A992))))</f>
        <v/>
      </c>
      <c r="O990" s="207" t="str">
        <f ca="1">IF(A991="","",IF(INDIRECT("入力シート!M"&amp;(A992))="","",IF(INDIRECT("入力シート!M"&amp;(A992))&lt;43586,4,5)))</f>
        <v/>
      </c>
      <c r="P990" s="209" t="str">
        <f ca="1">IF(A991="","",IF(INDIRECT("入力シート!M"&amp;(A992))="","",INDIRECT("入力シート!M"&amp;(A992))))</f>
        <v/>
      </c>
      <c r="Q990" s="212" t="str">
        <f ca="1">IF(A991="","",IF(INDIRECT("入力シート!M"&amp;(A992))="","",INDIRECT("入力シート!M"&amp;(A992))))</f>
        <v/>
      </c>
      <c r="R990" s="215" t="str">
        <f ca="1">IF(A991="","",IF(INDIRECT("入力シート!N"&amp;(A992))="","",INDIRECT("入力シート!N"&amp;(A992))))</f>
        <v/>
      </c>
      <c r="S990" s="217" t="str">
        <f>IF(A991="","",IF(N990="","",SUM(N990,R990)))</f>
        <v/>
      </c>
      <c r="T990" s="196" t="str">
        <f ca="1">IF(A991="","",IF(N990="","",IF(INDIRECT("入力シート!O"&amp;(A992))="通常者",ROUNDDOWN(S990*10/1000,0),0)))</f>
        <v/>
      </c>
      <c r="U990" s="196" t="str">
        <f>IF(A991="","",IF(V990="","",IF(V990&gt;=1,"+",IF(V990=0," ","-"))))</f>
        <v/>
      </c>
      <c r="V990" s="199" t="str">
        <f>IF(A991="","",IF(AND(N992="",N990&gt;=1),T990,IF(N992="","",T990-T992)))</f>
        <v/>
      </c>
      <c r="W990" s="3">
        <v>1</v>
      </c>
      <c r="X990" s="12"/>
      <c r="Y990" s="3">
        <v>5</v>
      </c>
      <c r="Z990" s="8"/>
      <c r="AA990" s="8"/>
      <c r="AB990" s="8"/>
      <c r="AC990" s="3">
        <v>5</v>
      </c>
      <c r="AD990" s="107"/>
      <c r="AE990"/>
    </row>
    <row r="991" spans="1:31" s="1" customFormat="1" ht="12" customHeight="1" x14ac:dyDescent="0.15">
      <c r="A991" s="58" t="str">
        <f>A959</f>
        <v/>
      </c>
      <c r="B991" s="55"/>
      <c r="C991" s="229"/>
      <c r="D991" s="231"/>
      <c r="E991" s="210"/>
      <c r="F991" s="234"/>
      <c r="G991" s="207"/>
      <c r="H991" s="210"/>
      <c r="I991" s="213"/>
      <c r="J991" s="220"/>
      <c r="K991" s="223"/>
      <c r="L991" s="226"/>
      <c r="M991" s="223"/>
      <c r="N991" s="206"/>
      <c r="O991" s="207"/>
      <c r="P991" s="210"/>
      <c r="Q991" s="213"/>
      <c r="R991" s="216"/>
      <c r="S991" s="218"/>
      <c r="T991" s="197"/>
      <c r="U991" s="197"/>
      <c r="V991" s="200"/>
      <c r="W991" s="14">
        <v>2</v>
      </c>
      <c r="X991" s="13"/>
      <c r="Y991" s="13">
        <v>5</v>
      </c>
      <c r="Z991" s="13"/>
      <c r="AA991" s="13"/>
      <c r="AB991" s="13"/>
      <c r="AC991" s="15">
        <v>6</v>
      </c>
      <c r="AD991" s="9"/>
      <c r="AE991"/>
    </row>
    <row r="992" spans="1:31" s="1" customFormat="1" ht="12" customHeight="1" thickBot="1" x14ac:dyDescent="0.2">
      <c r="A992" s="58" t="str">
        <f>IF(A991="","",SUM(A990:A991))</f>
        <v/>
      </c>
      <c r="B992" s="55"/>
      <c r="C992" s="229"/>
      <c r="D992" s="231"/>
      <c r="E992" s="210"/>
      <c r="F992" s="234"/>
      <c r="G992" s="207"/>
      <c r="H992" s="210"/>
      <c r="I992" s="213"/>
      <c r="J992" s="220"/>
      <c r="K992" s="223"/>
      <c r="L992" s="226"/>
      <c r="M992" s="223"/>
      <c r="N992" s="197" t="str">
        <f ca="1">IF(A991="","",IF(INDIRECT("入力シート!P"&amp;(A992))="","",INDIRECT("入力シート!P"&amp;(A992))))</f>
        <v/>
      </c>
      <c r="O992" s="207"/>
      <c r="P992" s="210"/>
      <c r="Q992" s="213"/>
      <c r="R992" s="201" t="str">
        <f ca="1">IF(A991="","",IF(INDIRECT("入力シート!Q"&amp;(A992))="","",INDIRECT("入力シート!Q"&amp;(A992))))</f>
        <v/>
      </c>
      <c r="S992" s="305" t="str">
        <f>IF(A991="","",IF(N992="","",SUM(N992,R992)))</f>
        <v/>
      </c>
      <c r="T992" s="205" t="str">
        <f ca="1">IF(A991="","",IF(N992="","",IF(INDIRECT("入力シート!R"&amp;(A992))="通常者",ROUNDDOWN(S992*10/1000,0),0)))</f>
        <v/>
      </c>
      <c r="U992" s="197"/>
      <c r="V992" s="201"/>
      <c r="W992" s="14">
        <v>3</v>
      </c>
      <c r="X992" s="13"/>
      <c r="Y992" s="13">
        <v>5</v>
      </c>
      <c r="Z992" s="13"/>
      <c r="AA992" s="13"/>
      <c r="AB992" s="13"/>
      <c r="AC992" s="15">
        <v>7</v>
      </c>
      <c r="AD992" s="9"/>
      <c r="AE992"/>
    </row>
    <row r="993" spans="1:31" s="1" customFormat="1" ht="12" customHeight="1" x14ac:dyDescent="0.15">
      <c r="A993" s="58"/>
      <c r="B993" s="55"/>
      <c r="C993" s="230"/>
      <c r="D993" s="232"/>
      <c r="E993" s="211"/>
      <c r="F993" s="235"/>
      <c r="G993" s="208"/>
      <c r="H993" s="211"/>
      <c r="I993" s="214"/>
      <c r="J993" s="221"/>
      <c r="K993" s="224"/>
      <c r="L993" s="227"/>
      <c r="M993" s="224"/>
      <c r="N993" s="198"/>
      <c r="O993" s="208"/>
      <c r="P993" s="211"/>
      <c r="Q993" s="214"/>
      <c r="R993" s="202"/>
      <c r="S993" s="204"/>
      <c r="T993" s="198"/>
      <c r="U993" s="198"/>
      <c r="V993" s="202"/>
      <c r="W993" s="7">
        <v>4</v>
      </c>
      <c r="X993" s="10"/>
      <c r="Y993" s="6">
        <v>5</v>
      </c>
      <c r="Z993" s="106"/>
      <c r="AA993" s="106"/>
      <c r="AB993" s="106"/>
      <c r="AC993" s="6"/>
      <c r="AD993" s="108"/>
      <c r="AE993"/>
    </row>
    <row r="994" spans="1:31" s="1" customFormat="1" ht="12" customHeight="1" thickBot="1" x14ac:dyDescent="0.2">
      <c r="A994" s="58">
        <v>18</v>
      </c>
      <c r="B994" s="55"/>
      <c r="C994" s="228" t="s">
        <v>42</v>
      </c>
      <c r="D994" s="231" t="str">
        <f ca="1">IF(A995="","",IF(INDIRECT("入力シート!H"&amp;(A996))="","",IF(INDIRECT("入力シート!H"&amp;(A996))&lt;43586,4,5)))</f>
        <v/>
      </c>
      <c r="E994" s="209" t="str">
        <f ca="1">IF(A995="","",IF(INDIRECT("入力シート!H"&amp;(A996))="","",INDIRECT("入力シート!H"&amp;(A996))))</f>
        <v/>
      </c>
      <c r="F994" s="233" t="str">
        <f ca="1">IF(A995="","",IF(INDIRECT("入力シート!H"&amp;(A996))="","",INDIRECT("入力シート!H"&amp;(A996))))</f>
        <v/>
      </c>
      <c r="G994" s="207" t="str">
        <f ca="1">IF(A995="","",IF(INDIRECT("入力シート!I"&amp;(A996))="","",IF(INDIRECT("入力シート!I"&amp;(A996))&lt;43586,4,5)))</f>
        <v/>
      </c>
      <c r="H994" s="209" t="str">
        <f ca="1">IF(A995="","",IF(INDIRECT("入力シート!I"&amp;(A996))="","",INDIRECT("入力シート!I"&amp;(A996))))</f>
        <v/>
      </c>
      <c r="I994" s="212" t="str">
        <f ca="1">IF(A995="","",IF(INDIRECT("入力シート!I"&amp;(A996))="","",INDIRECT("入力シート!I"&amp;(A996))))</f>
        <v/>
      </c>
      <c r="J994" s="219" t="str">
        <f ca="1">IF(A995="","",IF(INDIRECT("入力シート!I"&amp;(A996))="","",INDIRECT("入力シート!I"&amp;(A996))))</f>
        <v/>
      </c>
      <c r="K994" s="222" t="str">
        <f t="shared" ref="K994" ca="1" si="173">IF(A995="","",IF(INDIRECT("入力シート!J"&amp;(A996))="","",INDIRECT("入力シート!J"&amp;(A996))))</f>
        <v/>
      </c>
      <c r="L994" s="225" t="str">
        <f ca="1">IF(A995="","",
IFERROR(IF(INDIRECT("入力シート!K"&amp;(A996))="","",
IF(INDIRECT("入力シート!K"&amp;(A996))&gt;159,"G",
IF(INDIRECT("入力シート!K"&amp;(A996))&gt;149,"F",
IF(INDIRECT("入力シート!K"&amp;(A996))&gt;139,"E",
IF(INDIRECT("入力シート!K"&amp;(A996))&gt;129,"D",
IF(INDIRECT("入力シート!K"&amp;(A996))&gt;119,"C",
IF(INDIRECT("入力シート!K"&amp;(A996))&gt;109,"B",
IF(INDIRECT("入力シート!K"&amp;(A996))&gt;99,"A",
"")))))))),""))</f>
        <v/>
      </c>
      <c r="M994" s="222" t="str">
        <f ca="1">IF(A995="","",
IFERROR(IF(INDIRECT("入力シート!K"&amp;(A996))="","",
IF(INDIRECT("入力シート!K"&amp;(A996))&gt;99,MOD(INDIRECT("入力シート!K"&amp;(A996)),10),INDIRECT("入力シート!K"&amp;(A996)))),""))</f>
        <v/>
      </c>
      <c r="N994" s="196" t="str">
        <f ca="1">IF(A995="","",IF(INDIRECT("入力シート!L"&amp;(A996))="","",INDIRECT("入力シート!L"&amp;(A996))))</f>
        <v/>
      </c>
      <c r="O994" s="207" t="str">
        <f ca="1">IF(A995="","",IF(INDIRECT("入力シート!M"&amp;(A996))="","",IF(INDIRECT("入力シート!M"&amp;(A996))&lt;43586,4,5)))</f>
        <v/>
      </c>
      <c r="P994" s="209" t="str">
        <f ca="1">IF(A995="","",IF(INDIRECT("入力シート!M"&amp;(A996))="","",INDIRECT("入力シート!M"&amp;(A996))))</f>
        <v/>
      </c>
      <c r="Q994" s="212" t="str">
        <f ca="1">IF(A995="","",IF(INDIRECT("入力シート!M"&amp;(A996))="","",INDIRECT("入力シート!M"&amp;(A996))))</f>
        <v/>
      </c>
      <c r="R994" s="215" t="str">
        <f ca="1">IF(A995="","",IF(INDIRECT("入力シート!N"&amp;(A996))="","",INDIRECT("入力シート!N"&amp;(A996))))</f>
        <v/>
      </c>
      <c r="S994" s="217" t="str">
        <f>IF(A995="","",IF(N994="","",SUM(N994,R994)))</f>
        <v/>
      </c>
      <c r="T994" s="196" t="str">
        <f ca="1">IF(A995="","",IF(N994="","",IF(INDIRECT("入力シート!O"&amp;(A996))="通常者",ROUNDDOWN(S994*10/1000,0),0)))</f>
        <v/>
      </c>
      <c r="U994" s="196" t="str">
        <f>IF(A995="","",IF(V994="","",IF(V994&gt;=1,"+",IF(V994=0," ","-"))))</f>
        <v/>
      </c>
      <c r="V994" s="199" t="str">
        <f>IF(A995="","",IF(AND(N996="",N994&gt;=1),T994,IF(N996="","",T994-T996)))</f>
        <v/>
      </c>
      <c r="W994" s="3">
        <v>1</v>
      </c>
      <c r="X994" s="12"/>
      <c r="Y994" s="3">
        <v>5</v>
      </c>
      <c r="Z994" s="8"/>
      <c r="AA994" s="8"/>
      <c r="AB994" s="8"/>
      <c r="AC994" s="3">
        <v>5</v>
      </c>
      <c r="AD994" s="107"/>
      <c r="AE994"/>
    </row>
    <row r="995" spans="1:31" s="1" customFormat="1" ht="12" customHeight="1" x14ac:dyDescent="0.15">
      <c r="A995" s="58" t="str">
        <f>A959</f>
        <v/>
      </c>
      <c r="B995" s="55"/>
      <c r="C995" s="229"/>
      <c r="D995" s="231"/>
      <c r="E995" s="210"/>
      <c r="F995" s="234"/>
      <c r="G995" s="207"/>
      <c r="H995" s="210"/>
      <c r="I995" s="213"/>
      <c r="J995" s="220"/>
      <c r="K995" s="223"/>
      <c r="L995" s="226"/>
      <c r="M995" s="223"/>
      <c r="N995" s="206"/>
      <c r="O995" s="207"/>
      <c r="P995" s="210"/>
      <c r="Q995" s="213"/>
      <c r="R995" s="216"/>
      <c r="S995" s="218"/>
      <c r="T995" s="197"/>
      <c r="U995" s="197"/>
      <c r="V995" s="200"/>
      <c r="W995" s="14">
        <v>2</v>
      </c>
      <c r="X995" s="13"/>
      <c r="Y995" s="13">
        <v>5</v>
      </c>
      <c r="Z995" s="13"/>
      <c r="AA995" s="13"/>
      <c r="AB995" s="13"/>
      <c r="AC995" s="15">
        <v>6</v>
      </c>
      <c r="AD995" s="9"/>
      <c r="AE995"/>
    </row>
    <row r="996" spans="1:31" s="1" customFormat="1" ht="12" customHeight="1" thickBot="1" x14ac:dyDescent="0.2">
      <c r="A996" s="58" t="str">
        <f>IF(A995="","",SUM(A994:A995))</f>
        <v/>
      </c>
      <c r="B996" s="55"/>
      <c r="C996" s="229"/>
      <c r="D996" s="231"/>
      <c r="E996" s="210"/>
      <c r="F996" s="234"/>
      <c r="G996" s="207"/>
      <c r="H996" s="210"/>
      <c r="I996" s="213"/>
      <c r="J996" s="220"/>
      <c r="K996" s="223"/>
      <c r="L996" s="226"/>
      <c r="M996" s="223"/>
      <c r="N996" s="197" t="str">
        <f ca="1">IF(A995="","",IF(INDIRECT("入力シート!P"&amp;(A996))="","",INDIRECT("入力シート!P"&amp;(A996))))</f>
        <v/>
      </c>
      <c r="O996" s="207"/>
      <c r="P996" s="210"/>
      <c r="Q996" s="213"/>
      <c r="R996" s="201" t="str">
        <f ca="1">IF(A995="","",IF(INDIRECT("入力シート!Q"&amp;(A996))="","",INDIRECT("入力シート!Q"&amp;(A996))))</f>
        <v/>
      </c>
      <c r="S996" s="305" t="str">
        <f>IF(A995="","",IF(N996="","",SUM(N996,R996)))</f>
        <v/>
      </c>
      <c r="T996" s="205" t="str">
        <f ca="1">IF(A995="","",IF(N996="","",IF(INDIRECT("入力シート!R"&amp;(A996))="通常者",ROUNDDOWN(S996*10/1000,0),0)))</f>
        <v/>
      </c>
      <c r="U996" s="197"/>
      <c r="V996" s="201"/>
      <c r="W996" s="14">
        <v>3</v>
      </c>
      <c r="X996" s="13"/>
      <c r="Y996" s="13">
        <v>5</v>
      </c>
      <c r="Z996" s="13"/>
      <c r="AA996" s="13"/>
      <c r="AB996" s="13"/>
      <c r="AC996" s="15">
        <v>7</v>
      </c>
      <c r="AD996" s="9"/>
      <c r="AE996"/>
    </row>
    <row r="997" spans="1:31" s="1" customFormat="1" ht="12" customHeight="1" x14ac:dyDescent="0.15">
      <c r="A997" s="58"/>
      <c r="B997" s="55"/>
      <c r="C997" s="230"/>
      <c r="D997" s="232"/>
      <c r="E997" s="211"/>
      <c r="F997" s="235"/>
      <c r="G997" s="208"/>
      <c r="H997" s="211"/>
      <c r="I997" s="214"/>
      <c r="J997" s="221"/>
      <c r="K997" s="224"/>
      <c r="L997" s="227"/>
      <c r="M997" s="224"/>
      <c r="N997" s="198"/>
      <c r="O997" s="208"/>
      <c r="P997" s="211"/>
      <c r="Q997" s="214"/>
      <c r="R997" s="202"/>
      <c r="S997" s="204"/>
      <c r="T997" s="198"/>
      <c r="U997" s="198"/>
      <c r="V997" s="202"/>
      <c r="W997" s="7">
        <v>4</v>
      </c>
      <c r="X997" s="10"/>
      <c r="Y997" s="6">
        <v>5</v>
      </c>
      <c r="Z997" s="106"/>
      <c r="AA997" s="106"/>
      <c r="AB997" s="106"/>
      <c r="AC997" s="6"/>
      <c r="AD997" s="108"/>
      <c r="AE997"/>
    </row>
    <row r="998" spans="1:31" s="1" customFormat="1" ht="12" customHeight="1" thickBot="1" x14ac:dyDescent="0.2">
      <c r="A998" s="58">
        <v>19</v>
      </c>
      <c r="B998" s="55"/>
      <c r="C998" s="228" t="s">
        <v>43</v>
      </c>
      <c r="D998" s="231" t="str">
        <f ca="1">IF(A999="","",IF(INDIRECT("入力シート!H"&amp;(A1000))="","",IF(INDIRECT("入力シート!H"&amp;(A1000))&lt;43586,4,5)))</f>
        <v/>
      </c>
      <c r="E998" s="209" t="str">
        <f ca="1">IF(A999="","",IF(INDIRECT("入力シート!H"&amp;(A1000))="","",INDIRECT("入力シート!H"&amp;(A1000))))</f>
        <v/>
      </c>
      <c r="F998" s="233" t="str">
        <f ca="1">IF(A999="","",IF(INDIRECT("入力シート!H"&amp;(A1000))="","",INDIRECT("入力シート!H"&amp;(A1000))))</f>
        <v/>
      </c>
      <c r="G998" s="207" t="str">
        <f ca="1">IF(A999="","",IF(INDIRECT("入力シート!I"&amp;(A1000))="","",IF(INDIRECT("入力シート!I"&amp;(A1000))&lt;43586,4,5)))</f>
        <v/>
      </c>
      <c r="H998" s="209" t="str">
        <f ca="1">IF(A999="","",IF(INDIRECT("入力シート!I"&amp;(A1000))="","",INDIRECT("入力シート!I"&amp;(A1000))))</f>
        <v/>
      </c>
      <c r="I998" s="212" t="str">
        <f ca="1">IF(A999="","",IF(INDIRECT("入力シート!I"&amp;(A1000))="","",INDIRECT("入力シート!I"&amp;(A1000))))</f>
        <v/>
      </c>
      <c r="J998" s="219" t="str">
        <f ca="1">IF(A999="","",IF(INDIRECT("入力シート!I"&amp;(A1000))="","",INDIRECT("入力シート!I"&amp;(A1000))))</f>
        <v/>
      </c>
      <c r="K998" s="222" t="str">
        <f t="shared" ref="K998" ca="1" si="174">IF(A999="","",IF(INDIRECT("入力シート!J"&amp;(A1000))="","",INDIRECT("入力シート!J"&amp;(A1000))))</f>
        <v/>
      </c>
      <c r="L998" s="225" t="str">
        <f ca="1">IF(A999="","",
IFERROR(IF(INDIRECT("入力シート!K"&amp;(A1000))="","",
IF(INDIRECT("入力シート!K"&amp;(A1000))&gt;159,"G",
IF(INDIRECT("入力シート!K"&amp;(A1000))&gt;149,"F",
IF(INDIRECT("入力シート!K"&amp;(A1000))&gt;139,"E",
IF(INDIRECT("入力シート!K"&amp;(A1000))&gt;129,"D",
IF(INDIRECT("入力シート!K"&amp;(A1000))&gt;119,"C",
IF(INDIRECT("入力シート!K"&amp;(A1000))&gt;109,"B",
IF(INDIRECT("入力シート!K"&amp;(A1000))&gt;99,"A",
"")))))))),""))</f>
        <v/>
      </c>
      <c r="M998" s="222" t="str">
        <f ca="1">IF(A999="","",
IFERROR(IF(INDIRECT("入力シート!K"&amp;(A1000))="","",
IF(INDIRECT("入力シート!K"&amp;(A1000))&gt;99,MOD(INDIRECT("入力シート!K"&amp;(A1000)),10),INDIRECT("入力シート!K"&amp;(A1000)))),""))</f>
        <v/>
      </c>
      <c r="N998" s="196" t="str">
        <f ca="1">IF(A999="","",IF(INDIRECT("入力シート!L"&amp;(A1000))="","",INDIRECT("入力シート!L"&amp;(A1000))))</f>
        <v/>
      </c>
      <c r="O998" s="207" t="str">
        <f ca="1">IF(A999="","",IF(INDIRECT("入力シート!M"&amp;(A1000))="","",IF(INDIRECT("入力シート!M"&amp;(A1000))&lt;43586,4,5)))</f>
        <v/>
      </c>
      <c r="P998" s="209" t="str">
        <f ca="1">IF(A999="","",IF(INDIRECT("入力シート!M"&amp;(A1000))="","",INDIRECT("入力シート!M"&amp;(A1000))))</f>
        <v/>
      </c>
      <c r="Q998" s="212" t="str">
        <f ca="1">IF(A999="","",IF(INDIRECT("入力シート!M"&amp;(A1000))="","",INDIRECT("入力シート!M"&amp;(A1000))))</f>
        <v/>
      </c>
      <c r="R998" s="215" t="str">
        <f ca="1">IF(A999="","",IF(INDIRECT("入力シート!N"&amp;(A1000))="","",INDIRECT("入力シート!N"&amp;(A1000))))</f>
        <v/>
      </c>
      <c r="S998" s="217" t="str">
        <f>IF(A999="","",IF(N998="","",SUM(N998,R998)))</f>
        <v/>
      </c>
      <c r="T998" s="196" t="str">
        <f ca="1">IF(A999="","",IF(N998="","",IF(INDIRECT("入力シート!O"&amp;(A1000))="通常者",ROUNDDOWN(S998*10/1000,0),0)))</f>
        <v/>
      </c>
      <c r="U998" s="196" t="str">
        <f>IF(A999="","",IF(V998="","",IF(V998&gt;=1,"+",IF(V998=0," ","-"))))</f>
        <v/>
      </c>
      <c r="V998" s="199" t="str">
        <f>IF(A999="","",IF(AND(N1000="",N998&gt;=1),T998,IF(N1000="","",T998-T1000)))</f>
        <v/>
      </c>
      <c r="W998" s="3">
        <v>1</v>
      </c>
      <c r="X998" s="12"/>
      <c r="Y998" s="3">
        <v>5</v>
      </c>
      <c r="Z998" s="8"/>
      <c r="AA998" s="8"/>
      <c r="AB998" s="8"/>
      <c r="AC998" s="3">
        <v>5</v>
      </c>
      <c r="AD998" s="107"/>
      <c r="AE998"/>
    </row>
    <row r="999" spans="1:31" s="1" customFormat="1" ht="12" customHeight="1" x14ac:dyDescent="0.15">
      <c r="A999" s="58" t="str">
        <f>A959</f>
        <v/>
      </c>
      <c r="B999" s="55"/>
      <c r="C999" s="229"/>
      <c r="D999" s="231"/>
      <c r="E999" s="210"/>
      <c r="F999" s="234"/>
      <c r="G999" s="207"/>
      <c r="H999" s="210"/>
      <c r="I999" s="213"/>
      <c r="J999" s="220"/>
      <c r="K999" s="223"/>
      <c r="L999" s="226"/>
      <c r="M999" s="223"/>
      <c r="N999" s="206"/>
      <c r="O999" s="207"/>
      <c r="P999" s="210"/>
      <c r="Q999" s="213"/>
      <c r="R999" s="216"/>
      <c r="S999" s="218"/>
      <c r="T999" s="197"/>
      <c r="U999" s="197"/>
      <c r="V999" s="200"/>
      <c r="W999" s="14">
        <v>2</v>
      </c>
      <c r="X999" s="13"/>
      <c r="Y999" s="13">
        <v>5</v>
      </c>
      <c r="Z999" s="13"/>
      <c r="AA999" s="13"/>
      <c r="AB999" s="13"/>
      <c r="AC999" s="15">
        <v>6</v>
      </c>
      <c r="AD999" s="9"/>
      <c r="AE999"/>
    </row>
    <row r="1000" spans="1:31" s="1" customFormat="1" ht="12" customHeight="1" thickBot="1" x14ac:dyDescent="0.2">
      <c r="A1000" s="58" t="str">
        <f>IF(A999="","",SUM(A998:A999))</f>
        <v/>
      </c>
      <c r="B1000" s="55"/>
      <c r="C1000" s="229"/>
      <c r="D1000" s="231"/>
      <c r="E1000" s="210"/>
      <c r="F1000" s="234"/>
      <c r="G1000" s="207"/>
      <c r="H1000" s="210"/>
      <c r="I1000" s="213"/>
      <c r="J1000" s="220"/>
      <c r="K1000" s="223"/>
      <c r="L1000" s="226"/>
      <c r="M1000" s="223"/>
      <c r="N1000" s="197" t="str">
        <f ca="1">IF(A999="","",IF(INDIRECT("入力シート!P"&amp;(A1000))="","",INDIRECT("入力シート!P"&amp;(A1000))))</f>
        <v/>
      </c>
      <c r="O1000" s="207"/>
      <c r="P1000" s="210"/>
      <c r="Q1000" s="213"/>
      <c r="R1000" s="201" t="str">
        <f ca="1">IF(A999="","",IF(INDIRECT("入力シート!Q"&amp;(A1000))="","",INDIRECT("入力シート!Q"&amp;(A1000))))</f>
        <v/>
      </c>
      <c r="S1000" s="305" t="str">
        <f>IF(A999="","",IF(N1000="","",SUM(N1000,R1000)))</f>
        <v/>
      </c>
      <c r="T1000" s="205" t="str">
        <f ca="1">IF(A999="","",IF(N1000="","",IF(INDIRECT("入力シート!R"&amp;(A1000))="通常者",ROUNDDOWN(S1000*10/1000,0),0)))</f>
        <v/>
      </c>
      <c r="U1000" s="197"/>
      <c r="V1000" s="201"/>
      <c r="W1000" s="14">
        <v>3</v>
      </c>
      <c r="X1000" s="13"/>
      <c r="Y1000" s="13">
        <v>5</v>
      </c>
      <c r="Z1000" s="13"/>
      <c r="AA1000" s="13"/>
      <c r="AB1000" s="13"/>
      <c r="AC1000" s="15">
        <v>7</v>
      </c>
      <c r="AD1000" s="9"/>
      <c r="AE1000"/>
    </row>
    <row r="1001" spans="1:31" s="1" customFormat="1" ht="12" customHeight="1" x14ac:dyDescent="0.15">
      <c r="A1001" s="58"/>
      <c r="B1001" s="55"/>
      <c r="C1001" s="230"/>
      <c r="D1001" s="232"/>
      <c r="E1001" s="211"/>
      <c r="F1001" s="235"/>
      <c r="G1001" s="208"/>
      <c r="H1001" s="211"/>
      <c r="I1001" s="214"/>
      <c r="J1001" s="221"/>
      <c r="K1001" s="224"/>
      <c r="L1001" s="227"/>
      <c r="M1001" s="224"/>
      <c r="N1001" s="198"/>
      <c r="O1001" s="208"/>
      <c r="P1001" s="211"/>
      <c r="Q1001" s="214"/>
      <c r="R1001" s="202"/>
      <c r="S1001" s="204"/>
      <c r="T1001" s="198"/>
      <c r="U1001" s="198"/>
      <c r="V1001" s="202"/>
      <c r="W1001" s="7">
        <v>4</v>
      </c>
      <c r="X1001" s="10"/>
      <c r="Y1001" s="6">
        <v>5</v>
      </c>
      <c r="Z1001" s="106"/>
      <c r="AA1001" s="106"/>
      <c r="AB1001" s="106"/>
      <c r="AC1001" s="6"/>
      <c r="AD1001" s="108"/>
      <c r="AE1001"/>
    </row>
    <row r="1002" spans="1:31" s="1" customFormat="1" ht="12" customHeight="1" thickBot="1" x14ac:dyDescent="0.2">
      <c r="A1002" s="58">
        <v>20</v>
      </c>
      <c r="B1002" s="55"/>
      <c r="C1002" s="228" t="s">
        <v>44</v>
      </c>
      <c r="D1002" s="231" t="str">
        <f ca="1">IF(A1003="","",IF(INDIRECT("入力シート!H"&amp;(A1004))="","",IF(INDIRECT("入力シート!H"&amp;(A1004))&lt;43586,4,5)))</f>
        <v/>
      </c>
      <c r="E1002" s="209" t="str">
        <f ca="1">IF(A1003="","",IF(INDIRECT("入力シート!H"&amp;(A1004))="","",INDIRECT("入力シート!H"&amp;(A1004))))</f>
        <v/>
      </c>
      <c r="F1002" s="233" t="str">
        <f ca="1">IF(A1003="","",IF(INDIRECT("入力シート!H"&amp;(A1004))="","",INDIRECT("入力シート!H"&amp;(A1004))))</f>
        <v/>
      </c>
      <c r="G1002" s="207" t="str">
        <f ca="1">IF(A1003="","",IF(INDIRECT("入力シート!I"&amp;(A1004))="","",IF(INDIRECT("入力シート!I"&amp;(A1004))&lt;43586,4,5)))</f>
        <v/>
      </c>
      <c r="H1002" s="209" t="str">
        <f ca="1">IF(A1003="","",IF(INDIRECT("入力シート!I"&amp;(A1004))="","",INDIRECT("入力シート!I"&amp;(A1004))))</f>
        <v/>
      </c>
      <c r="I1002" s="212" t="str">
        <f ca="1">IF(A1003="","",IF(INDIRECT("入力シート!I"&amp;(A1004))="","",INDIRECT("入力シート!I"&amp;(A1004))))</f>
        <v/>
      </c>
      <c r="J1002" s="219" t="str">
        <f ca="1">IF(A1003="","",IF(INDIRECT("入力シート!I"&amp;(A1004))="","",INDIRECT("入力シート!I"&amp;(A1004))))</f>
        <v/>
      </c>
      <c r="K1002" s="222" t="str">
        <f t="shared" ref="K1002" ca="1" si="175">IF(A1003="","",IF(INDIRECT("入力シート!J"&amp;(A1004))="","",INDIRECT("入力シート!J"&amp;(A1004))))</f>
        <v/>
      </c>
      <c r="L1002" s="225" t="str">
        <f ca="1">IF(A1003="","",
IFERROR(IF(INDIRECT("入力シート!K"&amp;(A1004))="","",
IF(INDIRECT("入力シート!K"&amp;(A1004))&gt;159,"G",
IF(INDIRECT("入力シート!K"&amp;(A1004))&gt;149,"F",
IF(INDIRECT("入力シート!K"&amp;(A1004))&gt;139,"E",
IF(INDIRECT("入力シート!K"&amp;(A1004))&gt;129,"D",
IF(INDIRECT("入力シート!K"&amp;(A1004))&gt;119,"C",
IF(INDIRECT("入力シート!K"&amp;(A1004))&gt;109,"B",
IF(INDIRECT("入力シート!K"&amp;(A1004))&gt;99,"A",
"")))))))),""))</f>
        <v/>
      </c>
      <c r="M1002" s="222" t="str">
        <f ca="1">IF(A1003="","",
IFERROR(IF(INDIRECT("入力シート!K"&amp;(A1004))="","",
IF(INDIRECT("入力シート!K"&amp;(A1004))&gt;99,MOD(INDIRECT("入力シート!K"&amp;(A1004)),10),INDIRECT("入力シート!K"&amp;(A1004)))),""))</f>
        <v/>
      </c>
      <c r="N1002" s="196" t="str">
        <f ca="1">IF(A1003="","",IF(INDIRECT("入力シート!L"&amp;(A1004))="","",INDIRECT("入力シート!L"&amp;(A1004))))</f>
        <v/>
      </c>
      <c r="O1002" s="207" t="str">
        <f ca="1">IF(A1003="","",IF(INDIRECT("入力シート!M"&amp;(A1004))="","",IF(INDIRECT("入力シート!M"&amp;(A1004))&lt;43586,4,5)))</f>
        <v/>
      </c>
      <c r="P1002" s="209" t="str">
        <f ca="1">IF(A1003="","",IF(INDIRECT("入力シート!M"&amp;(A1004))="","",INDIRECT("入力シート!M"&amp;(A1004))))</f>
        <v/>
      </c>
      <c r="Q1002" s="212" t="str">
        <f ca="1">IF(A1003="","",IF(INDIRECT("入力シート!M"&amp;(A1004))="","",INDIRECT("入力シート!M"&amp;(A1004))))</f>
        <v/>
      </c>
      <c r="R1002" s="215" t="str">
        <f ca="1">IF(A1003="","",IF(INDIRECT("入力シート!N"&amp;(A1004))="","",INDIRECT("入力シート!N"&amp;(A1004))))</f>
        <v/>
      </c>
      <c r="S1002" s="217" t="str">
        <f>IF(A1003="","",IF(N1002="","",SUM(N1002,R1002)))</f>
        <v/>
      </c>
      <c r="T1002" s="196" t="str">
        <f ca="1">IF(A1003="","",IF(N1002="","",IF(INDIRECT("入力シート!O"&amp;(A1004))="通常者",ROUNDDOWN(S1002*10/1000,0),0)))</f>
        <v/>
      </c>
      <c r="U1002" s="196" t="str">
        <f>IF(A1003="","",IF(V1002="","",IF(V1002&gt;=1,"+",IF(V1002=0," ","-"))))</f>
        <v/>
      </c>
      <c r="V1002" s="199" t="str">
        <f>IF(A1003="","",IF(AND(N1004="",N1002&gt;=1),T1002,IF(N1004="","",T1002-T1004)))</f>
        <v/>
      </c>
      <c r="W1002" s="3">
        <v>1</v>
      </c>
      <c r="X1002" s="12"/>
      <c r="Y1002" s="3">
        <v>5</v>
      </c>
      <c r="Z1002" s="8"/>
      <c r="AA1002" s="8"/>
      <c r="AB1002" s="8"/>
      <c r="AC1002" s="3">
        <v>5</v>
      </c>
      <c r="AD1002" s="107"/>
      <c r="AE1002"/>
    </row>
    <row r="1003" spans="1:31" s="1" customFormat="1" ht="12" customHeight="1" x14ac:dyDescent="0.15">
      <c r="A1003" s="58" t="str">
        <f>A959</f>
        <v/>
      </c>
      <c r="B1003" s="55"/>
      <c r="C1003" s="229"/>
      <c r="D1003" s="231"/>
      <c r="E1003" s="210"/>
      <c r="F1003" s="234"/>
      <c r="G1003" s="207"/>
      <c r="H1003" s="210"/>
      <c r="I1003" s="213"/>
      <c r="J1003" s="220"/>
      <c r="K1003" s="223"/>
      <c r="L1003" s="226"/>
      <c r="M1003" s="223"/>
      <c r="N1003" s="206"/>
      <c r="O1003" s="207"/>
      <c r="P1003" s="210"/>
      <c r="Q1003" s="213"/>
      <c r="R1003" s="216"/>
      <c r="S1003" s="218"/>
      <c r="T1003" s="197"/>
      <c r="U1003" s="197"/>
      <c r="V1003" s="200"/>
      <c r="W1003" s="14">
        <v>2</v>
      </c>
      <c r="X1003" s="13"/>
      <c r="Y1003" s="13">
        <v>5</v>
      </c>
      <c r="Z1003" s="13"/>
      <c r="AA1003" s="13"/>
      <c r="AB1003" s="13"/>
      <c r="AC1003" s="15">
        <v>6</v>
      </c>
      <c r="AD1003" s="9"/>
      <c r="AE1003"/>
    </row>
    <row r="1004" spans="1:31" s="1" customFormat="1" ht="12" customHeight="1" thickBot="1" x14ac:dyDescent="0.2">
      <c r="A1004" s="58" t="str">
        <f>IF(A1003="","",SUM(A1002:A1003))</f>
        <v/>
      </c>
      <c r="B1004" s="55"/>
      <c r="C1004" s="229"/>
      <c r="D1004" s="231"/>
      <c r="E1004" s="210"/>
      <c r="F1004" s="234"/>
      <c r="G1004" s="207"/>
      <c r="H1004" s="210"/>
      <c r="I1004" s="213"/>
      <c r="J1004" s="220"/>
      <c r="K1004" s="223"/>
      <c r="L1004" s="226"/>
      <c r="M1004" s="223"/>
      <c r="N1004" s="197" t="str">
        <f ca="1">IF(A1003="","",IF(INDIRECT("入力シート!P"&amp;(A1004))="","",INDIRECT("入力シート!P"&amp;(A1004))))</f>
        <v/>
      </c>
      <c r="O1004" s="207"/>
      <c r="P1004" s="210"/>
      <c r="Q1004" s="213"/>
      <c r="R1004" s="201" t="str">
        <f ca="1">IF(A1003="","",IF(INDIRECT("入力シート!Q"&amp;(A1004))="","",INDIRECT("入力シート!Q"&amp;(A1004))))</f>
        <v/>
      </c>
      <c r="S1004" s="305" t="str">
        <f>IF(A1003="","",IF(N1004="","",SUM(N1004,R1004)))</f>
        <v/>
      </c>
      <c r="T1004" s="205" t="str">
        <f ca="1">IF(A1003="","",IF(N1004="","",IF(INDIRECT("入力シート!R"&amp;(A1004))="通常者",ROUNDDOWN(S1004*10/1000,0),0)))</f>
        <v/>
      </c>
      <c r="U1004" s="197"/>
      <c r="V1004" s="201"/>
      <c r="W1004" s="14">
        <v>3</v>
      </c>
      <c r="X1004" s="13"/>
      <c r="Y1004" s="13">
        <v>5</v>
      </c>
      <c r="Z1004" s="13"/>
      <c r="AA1004" s="13"/>
      <c r="AB1004" s="13"/>
      <c r="AC1004" s="15">
        <v>7</v>
      </c>
      <c r="AD1004" s="9"/>
      <c r="AE1004"/>
    </row>
    <row r="1005" spans="1:31" s="1" customFormat="1" ht="12" customHeight="1" x14ac:dyDescent="0.15">
      <c r="A1005" s="58"/>
      <c r="B1005" s="55"/>
      <c r="C1005" s="230"/>
      <c r="D1005" s="232"/>
      <c r="E1005" s="211"/>
      <c r="F1005" s="235"/>
      <c r="G1005" s="208"/>
      <c r="H1005" s="211"/>
      <c r="I1005" s="214"/>
      <c r="J1005" s="221"/>
      <c r="K1005" s="224"/>
      <c r="L1005" s="227"/>
      <c r="M1005" s="224"/>
      <c r="N1005" s="198"/>
      <c r="O1005" s="208"/>
      <c r="P1005" s="211"/>
      <c r="Q1005" s="214"/>
      <c r="R1005" s="202"/>
      <c r="S1005" s="204"/>
      <c r="T1005" s="198"/>
      <c r="U1005" s="198"/>
      <c r="V1005" s="202"/>
      <c r="W1005" s="7">
        <v>4</v>
      </c>
      <c r="X1005" s="10"/>
      <c r="Y1005" s="6">
        <v>5</v>
      </c>
      <c r="Z1005" s="106"/>
      <c r="AA1005" s="106"/>
      <c r="AB1005" s="106"/>
      <c r="AC1005" s="6"/>
      <c r="AD1005" s="108"/>
      <c r="AE1005"/>
    </row>
    <row r="1006" spans="1:31" s="18" customFormat="1" ht="20.100000000000001" customHeight="1" thickBot="1" x14ac:dyDescent="0.2">
      <c r="A1006" s="59"/>
      <c r="B1006" s="55"/>
      <c r="C1006" s="22"/>
      <c r="D1006" s="23"/>
      <c r="E1006" s="103"/>
      <c r="F1006" s="24"/>
      <c r="G1006" s="23"/>
      <c r="H1006" s="103"/>
      <c r="I1006" s="24"/>
      <c r="J1006" s="24"/>
      <c r="K1006" s="103"/>
      <c r="L1006" s="103"/>
      <c r="M1006" s="103"/>
      <c r="N1006" s="103"/>
      <c r="O1006" s="23"/>
      <c r="P1006" s="24"/>
      <c r="Q1006" s="24"/>
      <c r="R1006" s="103"/>
      <c r="S1006" s="103"/>
      <c r="T1006" s="103"/>
      <c r="U1006" s="103"/>
      <c r="V1006" s="103"/>
      <c r="W1006" s="104"/>
      <c r="X1006" s="104"/>
      <c r="Y1006" s="104"/>
      <c r="Z1006" s="104"/>
      <c r="AA1006" s="104"/>
      <c r="AB1006" s="104"/>
      <c r="AC1006" s="104"/>
      <c r="AD1006" s="104"/>
      <c r="AE1006" s="17"/>
    </row>
    <row r="1007" spans="1:31" s="1" customFormat="1" ht="30" customHeight="1" thickBot="1" x14ac:dyDescent="0.2">
      <c r="A1007" s="56"/>
      <c r="B1007" s="55"/>
      <c r="C1007" s="22"/>
      <c r="D1007" s="20"/>
      <c r="E1007" s="4"/>
      <c r="F1007" s="5"/>
      <c r="G1007" s="20"/>
      <c r="H1007" s="4"/>
      <c r="I1007" s="5"/>
      <c r="J1007" s="5"/>
      <c r="K1007" s="4"/>
      <c r="L1007" s="4"/>
      <c r="M1007" s="4"/>
      <c r="N1007" s="103"/>
      <c r="O1007" s="23"/>
      <c r="P1007" s="24"/>
      <c r="Q1007" s="24"/>
      <c r="R1007" s="103"/>
      <c r="S1007" s="2"/>
      <c r="T1007" s="2"/>
      <c r="U1007" s="189" t="s">
        <v>66</v>
      </c>
      <c r="V1007" s="190"/>
      <c r="W1007" s="104"/>
      <c r="X1007" s="104"/>
      <c r="Y1007" s="104"/>
      <c r="Z1007" s="36"/>
      <c r="AA1007" s="36"/>
      <c r="AB1007" s="36"/>
      <c r="AC1007" s="36"/>
      <c r="AD1007" s="36"/>
      <c r="AE1007" s="21"/>
    </row>
    <row r="1008" spans="1:31" s="18" customFormat="1" ht="30" customHeight="1" x14ac:dyDescent="0.15">
      <c r="A1008" s="59"/>
      <c r="B1008" s="55"/>
      <c r="C1008" s="22"/>
      <c r="D1008" s="23"/>
      <c r="E1008" s="103"/>
      <c r="F1008" s="24"/>
      <c r="G1008" s="23"/>
      <c r="H1008" s="103"/>
      <c r="I1008" s="24"/>
      <c r="J1008" s="24"/>
      <c r="K1008" s="103"/>
      <c r="L1008" s="103"/>
      <c r="M1008" s="103"/>
      <c r="N1008" s="191"/>
      <c r="O1008" s="191"/>
      <c r="P1008" s="191"/>
      <c r="Q1008" s="191"/>
      <c r="R1008" s="191"/>
      <c r="S1008" s="25"/>
      <c r="T1008" s="25"/>
      <c r="U1008" s="192" t="str">
        <f>IF(A959="","",SUM(V958,V962,V966,V970,V974,V978,V982,V986,V990,V994,V998,V1002))</f>
        <v/>
      </c>
      <c r="V1008" s="193"/>
      <c r="W1008" s="104"/>
      <c r="X1008" s="104"/>
      <c r="Y1008" s="104"/>
      <c r="Z1008" s="25"/>
      <c r="AA1008" s="37"/>
      <c r="AB1008" s="37"/>
      <c r="AC1008" s="37"/>
      <c r="AD1008" s="37"/>
      <c r="AE1008" s="21"/>
    </row>
    <row r="1009" spans="1:31" s="18" customFormat="1" ht="30" customHeight="1" thickBot="1" x14ac:dyDescent="0.2">
      <c r="A1009" s="59"/>
      <c r="B1009" s="55"/>
      <c r="C1009" s="22"/>
      <c r="D1009" s="23"/>
      <c r="E1009" s="103"/>
      <c r="F1009" s="24"/>
      <c r="G1009" s="23"/>
      <c r="H1009" s="103"/>
      <c r="I1009" s="24"/>
      <c r="J1009" s="24"/>
      <c r="K1009" s="103"/>
      <c r="L1009" s="103"/>
      <c r="M1009" s="103"/>
      <c r="N1009" s="191"/>
      <c r="O1009" s="191"/>
      <c r="P1009" s="191"/>
      <c r="Q1009" s="191"/>
      <c r="R1009" s="191"/>
      <c r="S1009" s="25"/>
      <c r="T1009" s="25"/>
      <c r="U1009" s="194"/>
      <c r="V1009" s="195"/>
      <c r="W1009" s="104"/>
      <c r="X1009" s="104"/>
      <c r="Y1009" s="104"/>
      <c r="Z1009" s="37"/>
      <c r="AA1009" s="37"/>
      <c r="AB1009" s="37"/>
      <c r="AC1009" s="37"/>
      <c r="AD1009" s="37"/>
      <c r="AE1009" s="21"/>
    </row>
    <row r="1010" spans="1:31" ht="20.100000000000001" customHeight="1" x14ac:dyDescent="0.15">
      <c r="A1010" s="57">
        <f>A947+1</f>
        <v>17</v>
      </c>
      <c r="B1010" s="55"/>
      <c r="C1010" s="298" t="s">
        <v>65</v>
      </c>
      <c r="D1010" s="298"/>
      <c r="E1010" s="298"/>
      <c r="F1010" s="298"/>
      <c r="G1010" s="298"/>
      <c r="H1010" s="298"/>
      <c r="I1010" s="298"/>
      <c r="J1010" s="298"/>
      <c r="K1010" s="298"/>
      <c r="L1010" s="298"/>
      <c r="M1010" s="298"/>
      <c r="N1010" s="298"/>
      <c r="O1010" s="298"/>
      <c r="P1010" s="298"/>
      <c r="Q1010" s="298"/>
      <c r="R1010" s="298"/>
      <c r="S1010" s="298"/>
      <c r="T1010" s="298"/>
      <c r="U1010" s="298"/>
      <c r="V1010" s="298"/>
      <c r="W1010" s="298"/>
      <c r="X1010" s="298"/>
      <c r="Y1010" s="298"/>
      <c r="Z1010" s="298"/>
      <c r="AA1010" s="298"/>
      <c r="AB1010" s="298"/>
      <c r="AC1010" s="298"/>
      <c r="AD1010" s="298"/>
    </row>
    <row r="1011" spans="1:31" ht="20.100000000000001" customHeight="1" x14ac:dyDescent="0.15">
      <c r="B1011" s="55"/>
      <c r="C1011" s="1"/>
      <c r="D1011" s="1"/>
      <c r="E1011" s="1"/>
      <c r="F1011" s="1"/>
      <c r="G1011" s="1"/>
      <c r="H1011" s="1"/>
      <c r="I1011" s="1"/>
      <c r="J1011" s="1"/>
      <c r="K1011" s="1"/>
      <c r="L1011" s="1"/>
      <c r="M1011" s="1"/>
      <c r="N1011" s="1"/>
      <c r="O1011" s="1"/>
      <c r="P1011" s="1"/>
      <c r="Q1011" s="1"/>
      <c r="R1011" s="1"/>
      <c r="S1011" s="1"/>
      <c r="T1011" s="1"/>
      <c r="U1011" s="1"/>
      <c r="V1011" s="1"/>
    </row>
    <row r="1012" spans="1:31" ht="20.100000000000001" customHeight="1" x14ac:dyDescent="0.15">
      <c r="B1012" s="55"/>
      <c r="C1012" s="1"/>
      <c r="D1012" s="299" t="s">
        <v>23</v>
      </c>
      <c r="E1012" s="299"/>
      <c r="F1012" s="299"/>
      <c r="G1012" s="299"/>
      <c r="H1012" s="299"/>
      <c r="I1012" s="299"/>
      <c r="J1012" s="299"/>
      <c r="K1012" s="299"/>
      <c r="L1012" s="299"/>
      <c r="M1012" s="299"/>
      <c r="N1012" s="299"/>
      <c r="O1012" s="299" t="s">
        <v>10</v>
      </c>
      <c r="P1012" s="299"/>
      <c r="Q1012" s="299"/>
      <c r="R1012" s="299" t="s">
        <v>21</v>
      </c>
      <c r="S1012" s="299"/>
      <c r="T1012" s="300" t="s">
        <v>154</v>
      </c>
      <c r="U1012" s="301"/>
      <c r="V1012" s="301"/>
      <c r="W1012" s="287" t="s">
        <v>24</v>
      </c>
      <c r="X1012" s="302"/>
      <c r="Y1012" s="302"/>
      <c r="Z1012" s="302"/>
      <c r="AA1012" s="302"/>
      <c r="AB1012" s="302"/>
      <c r="AC1012" s="302"/>
      <c r="AD1012" s="303"/>
    </row>
    <row r="1013" spans="1:31" ht="20.100000000000001" customHeight="1" x14ac:dyDescent="0.15">
      <c r="B1013" s="55"/>
      <c r="C1013" s="1"/>
      <c r="D1013" s="276" t="str">
        <f ca="1">IF(A1022="","",IF(INDIRECT("入力シート!V"&amp;(A1023))="","",IF(入力シート!C$7="","",入力シート!C$7)))</f>
        <v/>
      </c>
      <c r="E1013" s="276"/>
      <c r="F1013" s="276"/>
      <c r="G1013" s="276"/>
      <c r="H1013" s="276"/>
      <c r="I1013" s="276"/>
      <c r="J1013" s="276"/>
      <c r="K1013" s="276"/>
      <c r="L1013" s="276"/>
      <c r="M1013" s="276"/>
      <c r="N1013" s="276"/>
      <c r="O1013" s="102" t="str">
        <f ca="1">IF(A1022="","",IF(INDIRECT("入力シート!V"&amp;(A1023))="","",IF(入力シート!C$8="","",入力シート!C$8)))</f>
        <v/>
      </c>
      <c r="P1013" s="277" t="str">
        <f ca="1">IF(A1022="","",IF(INDIRECT("入力シート!V"&amp;(A1023))="","",IF(入力シート!D$8="","",入力シート!D$8)))</f>
        <v/>
      </c>
      <c r="Q1013" s="278"/>
      <c r="R1013" s="278" t="str">
        <f ca="1">IF(A1022="","",IF(INDIRECT("入力シート!C"&amp;(A1023))="","",INDIRECT("入力シート!C"&amp;(A1023))))</f>
        <v/>
      </c>
      <c r="S1013" s="278"/>
      <c r="T1013" s="279" t="str">
        <f ca="1">IF(A1022="","",IF(INDIRECT("入力シート!C"&amp;(A1023+1))="","",INDIRECT("入力シート!C"&amp;(A1023+1))))</f>
        <v/>
      </c>
      <c r="U1013" s="279"/>
      <c r="V1013" s="279"/>
      <c r="W1013" s="280" t="str">
        <f ca="1">IF(A1022="","",IF(INDIRECT("入力シート!C"&amp;(A1023+2))="","",INDIRECT("入力シート!C"&amp;(A1023+2))))</f>
        <v/>
      </c>
      <c r="X1013" s="281"/>
      <c r="Y1013" s="281"/>
      <c r="Z1013" s="281"/>
      <c r="AA1013" s="281"/>
      <c r="AB1013" s="281"/>
      <c r="AC1013" s="281"/>
      <c r="AD1013" s="282"/>
    </row>
    <row r="1014" spans="1:31" s="1" customFormat="1" ht="20.100000000000001" customHeight="1" x14ac:dyDescent="0.15">
      <c r="A1014" s="56"/>
      <c r="B1014" s="55"/>
      <c r="C1014" s="283" t="s">
        <v>45</v>
      </c>
      <c r="D1014" s="287" t="s">
        <v>22</v>
      </c>
      <c r="E1014" s="288"/>
      <c r="F1014" s="288"/>
      <c r="G1014" s="288"/>
      <c r="H1014" s="288"/>
      <c r="I1014" s="288"/>
      <c r="J1014" s="288"/>
      <c r="K1014" s="288"/>
      <c r="L1014" s="288"/>
      <c r="M1014" s="288"/>
      <c r="N1014" s="288"/>
      <c r="O1014" s="288"/>
      <c r="P1014" s="288"/>
      <c r="Q1014" s="288"/>
      <c r="R1014" s="288"/>
      <c r="S1014" s="288"/>
      <c r="T1014" s="288"/>
      <c r="U1014" s="288"/>
      <c r="V1014" s="288"/>
      <c r="W1014" s="288"/>
      <c r="X1014" s="288"/>
      <c r="Y1014" s="288"/>
      <c r="Z1014" s="288"/>
      <c r="AA1014" s="288"/>
      <c r="AB1014" s="288"/>
      <c r="AC1014" s="288"/>
      <c r="AD1014" s="289"/>
    </row>
    <row r="1015" spans="1:31" s="1" customFormat="1" ht="20.100000000000001" customHeight="1" x14ac:dyDescent="0.15">
      <c r="A1015" s="56"/>
      <c r="B1015" s="55"/>
      <c r="C1015" s="284"/>
      <c r="D1015" s="280" t="str">
        <f ca="1">IF(A1022="","",IF(INDIRECT("入力シート!C"&amp;(A1023+3))="","",INDIRECT("入力シート!C"&amp;(A1023+3))))</f>
        <v/>
      </c>
      <c r="E1015" s="290"/>
      <c r="F1015" s="290"/>
      <c r="G1015" s="290"/>
      <c r="H1015" s="290"/>
      <c r="I1015" s="290"/>
      <c r="J1015" s="290"/>
      <c r="K1015" s="290"/>
      <c r="L1015" s="290"/>
      <c r="M1015" s="290"/>
      <c r="N1015" s="290"/>
      <c r="O1015" s="290"/>
      <c r="P1015" s="290"/>
      <c r="Q1015" s="290"/>
      <c r="R1015" s="290"/>
      <c r="S1015" s="290"/>
      <c r="T1015" s="290"/>
      <c r="U1015" s="290"/>
      <c r="V1015" s="290"/>
      <c r="W1015" s="290"/>
      <c r="X1015" s="290"/>
      <c r="Y1015" s="290"/>
      <c r="Z1015" s="290"/>
      <c r="AA1015" s="290"/>
      <c r="AB1015" s="290"/>
      <c r="AC1015" s="290"/>
      <c r="AD1015" s="291"/>
    </row>
    <row r="1016" spans="1:31" s="1" customFormat="1" ht="20.100000000000001" customHeight="1" x14ac:dyDescent="0.15">
      <c r="A1016" s="56"/>
      <c r="B1016" s="55"/>
      <c r="C1016" s="285"/>
      <c r="D1016" s="236" t="s">
        <v>15</v>
      </c>
      <c r="E1016" s="237"/>
      <c r="F1016" s="237"/>
      <c r="G1016" s="237"/>
      <c r="H1016" s="237"/>
      <c r="I1016" s="237"/>
      <c r="J1016" s="237"/>
      <c r="K1016" s="237"/>
      <c r="L1016" s="237"/>
      <c r="M1016" s="237"/>
      <c r="N1016" s="237"/>
      <c r="O1016" s="237"/>
      <c r="P1016" s="237"/>
      <c r="Q1016" s="237"/>
      <c r="R1016" s="238"/>
      <c r="S1016" s="236" t="s">
        <v>17</v>
      </c>
      <c r="T1016" s="237"/>
      <c r="U1016" s="237"/>
      <c r="V1016" s="238"/>
      <c r="W1016" s="236" t="s">
        <v>47</v>
      </c>
      <c r="X1016" s="237"/>
      <c r="Y1016" s="237"/>
      <c r="Z1016" s="237"/>
      <c r="AA1016" s="237"/>
      <c r="AB1016" s="237"/>
      <c r="AC1016" s="237"/>
      <c r="AD1016" s="238"/>
    </row>
    <row r="1017" spans="1:31" s="1" customFormat="1" ht="20.100000000000001" customHeight="1" x14ac:dyDescent="0.15">
      <c r="A1017" s="56"/>
      <c r="B1017" s="55"/>
      <c r="C1017" s="285"/>
      <c r="D1017" s="239" t="s">
        <v>11</v>
      </c>
      <c r="E1017" s="240"/>
      <c r="F1017" s="241"/>
      <c r="G1017" s="242" t="s">
        <v>3</v>
      </c>
      <c r="H1017" s="243"/>
      <c r="I1017" s="243"/>
      <c r="J1017" s="244"/>
      <c r="K1017" s="243" t="s">
        <v>4</v>
      </c>
      <c r="L1017" s="243"/>
      <c r="M1017" s="243"/>
      <c r="N1017" s="249" t="s">
        <v>6</v>
      </c>
      <c r="O1017" s="251" t="s">
        <v>5</v>
      </c>
      <c r="P1017" s="251"/>
      <c r="Q1017" s="251"/>
      <c r="R1017" s="94" t="s">
        <v>5</v>
      </c>
      <c r="S1017" s="27" t="s">
        <v>19</v>
      </c>
      <c r="T1017" s="34" t="s">
        <v>48</v>
      </c>
      <c r="U1017" s="252" t="s">
        <v>16</v>
      </c>
      <c r="V1017" s="253"/>
      <c r="W1017" s="258" t="s">
        <v>10</v>
      </c>
      <c r="X1017" s="259"/>
      <c r="Y1017" s="264" t="s">
        <v>26</v>
      </c>
      <c r="Z1017" s="259"/>
      <c r="AA1017" s="259"/>
      <c r="AB1017" s="265"/>
      <c r="AC1017" s="259" t="s">
        <v>10</v>
      </c>
      <c r="AD1017" s="270"/>
      <c r="AE1017" s="11"/>
    </row>
    <row r="1018" spans="1:31" s="1" customFormat="1" ht="20.100000000000001" customHeight="1" x14ac:dyDescent="0.15">
      <c r="A1018" s="56"/>
      <c r="B1018" s="55"/>
      <c r="C1018" s="285"/>
      <c r="D1018" s="271" t="s">
        <v>20</v>
      </c>
      <c r="E1018" s="272"/>
      <c r="F1018" s="273"/>
      <c r="G1018" s="245"/>
      <c r="H1018" s="246"/>
      <c r="I1018" s="246"/>
      <c r="J1018" s="247"/>
      <c r="K1018" s="248"/>
      <c r="L1018" s="248"/>
      <c r="M1018" s="248"/>
      <c r="N1018" s="250"/>
      <c r="O1018" s="274" t="s">
        <v>14</v>
      </c>
      <c r="P1018" s="274"/>
      <c r="Q1018" s="274"/>
      <c r="R1018" s="99" t="s">
        <v>6</v>
      </c>
      <c r="S1018" s="28" t="s">
        <v>18</v>
      </c>
      <c r="T1018" s="35" t="s">
        <v>49</v>
      </c>
      <c r="U1018" s="254"/>
      <c r="V1018" s="255"/>
      <c r="W1018" s="260"/>
      <c r="X1018" s="261"/>
      <c r="Y1018" s="266"/>
      <c r="Z1018" s="261"/>
      <c r="AA1018" s="261"/>
      <c r="AB1018" s="267"/>
      <c r="AC1018" s="261" t="s">
        <v>25</v>
      </c>
      <c r="AD1018" s="275"/>
      <c r="AE1018" s="11"/>
    </row>
    <row r="1019" spans="1:31" s="1" customFormat="1" ht="20.100000000000001" customHeight="1" x14ac:dyDescent="0.15">
      <c r="A1019" s="56"/>
      <c r="B1019" s="55"/>
      <c r="C1019" s="285"/>
      <c r="D1019" s="95" t="s">
        <v>0</v>
      </c>
      <c r="E1019" s="292" t="s">
        <v>0</v>
      </c>
      <c r="F1019" s="292" t="s">
        <v>2</v>
      </c>
      <c r="G1019" s="97" t="s">
        <v>0</v>
      </c>
      <c r="H1019" s="292" t="s">
        <v>0</v>
      </c>
      <c r="I1019" s="292" t="s">
        <v>2</v>
      </c>
      <c r="J1019" s="292" t="s">
        <v>7</v>
      </c>
      <c r="K1019" s="248"/>
      <c r="L1019" s="248"/>
      <c r="M1019" s="248"/>
      <c r="N1019" s="29" t="s">
        <v>13</v>
      </c>
      <c r="O1019" s="97" t="s">
        <v>0</v>
      </c>
      <c r="P1019" s="292" t="s">
        <v>0</v>
      </c>
      <c r="Q1019" s="292" t="s">
        <v>2</v>
      </c>
      <c r="R1019" s="81" t="s">
        <v>13</v>
      </c>
      <c r="S1019" s="30" t="s">
        <v>13</v>
      </c>
      <c r="T1019" s="29" t="s">
        <v>13</v>
      </c>
      <c r="U1019" s="254"/>
      <c r="V1019" s="255"/>
      <c r="W1019" s="260"/>
      <c r="X1019" s="261"/>
      <c r="Y1019" s="266"/>
      <c r="Z1019" s="261"/>
      <c r="AA1019" s="261"/>
      <c r="AB1019" s="267"/>
      <c r="AC1019" s="294" t="s">
        <v>8</v>
      </c>
      <c r="AD1019" s="296" t="s">
        <v>9</v>
      </c>
      <c r="AE1019" s="11"/>
    </row>
    <row r="1020" spans="1:31" s="1" customFormat="1" ht="20.100000000000001" customHeight="1" x14ac:dyDescent="0.15">
      <c r="A1020" s="56"/>
      <c r="B1020" s="55"/>
      <c r="C1020" s="286"/>
      <c r="D1020" s="26" t="s">
        <v>1</v>
      </c>
      <c r="E1020" s="304"/>
      <c r="F1020" s="304"/>
      <c r="G1020" s="96" t="s">
        <v>1</v>
      </c>
      <c r="H1020" s="304"/>
      <c r="I1020" s="293"/>
      <c r="J1020" s="293"/>
      <c r="K1020" s="248"/>
      <c r="L1020" s="248"/>
      <c r="M1020" s="248"/>
      <c r="N1020" s="80" t="s">
        <v>12</v>
      </c>
      <c r="O1020" s="93" t="s">
        <v>1</v>
      </c>
      <c r="P1020" s="304"/>
      <c r="Q1020" s="293"/>
      <c r="R1020" s="82" t="s">
        <v>12</v>
      </c>
      <c r="S1020" s="28" t="s">
        <v>12</v>
      </c>
      <c r="T1020" s="29" t="s">
        <v>12</v>
      </c>
      <c r="U1020" s="256"/>
      <c r="V1020" s="257"/>
      <c r="W1020" s="262"/>
      <c r="X1020" s="263"/>
      <c r="Y1020" s="268"/>
      <c r="Z1020" s="263"/>
      <c r="AA1020" s="263"/>
      <c r="AB1020" s="269"/>
      <c r="AC1020" s="295"/>
      <c r="AD1020" s="297"/>
      <c r="AE1020" s="11"/>
    </row>
    <row r="1021" spans="1:31" s="1" customFormat="1" ht="12" customHeight="1" thickBot="1" x14ac:dyDescent="0.2">
      <c r="A1021" s="58">
        <v>9</v>
      </c>
      <c r="B1021" s="55"/>
      <c r="C1021" s="228" t="s">
        <v>34</v>
      </c>
      <c r="D1021" s="231" t="str">
        <f ca="1">IF(A1022="","",IF(INDIRECT("入力シート!H"&amp;(A1023))="","",IF(INDIRECT("入力シート!H"&amp;(A1023))&lt;43586,4,5)))</f>
        <v/>
      </c>
      <c r="E1021" s="209" t="str">
        <f ca="1">IF(A1022="","",IF(INDIRECT("入力シート!H"&amp;(A1023))="","",INDIRECT("入力シート!H"&amp;(A1023))))</f>
        <v/>
      </c>
      <c r="F1021" s="233" t="str">
        <f ca="1">IF(A1022="","",IF(INDIRECT("入力シート!H"&amp;(A1023))="","",INDIRECT("入力シート!H"&amp;(A1023))))</f>
        <v/>
      </c>
      <c r="G1021" s="207" t="str">
        <f ca="1">IF(A1022="","",IF(INDIRECT("入力シート!I"&amp;(A1023))="","",IF(INDIRECT("入力シート!I"&amp;(A1023))&lt;43586,4,5)))</f>
        <v/>
      </c>
      <c r="H1021" s="209" t="str">
        <f ca="1">IF(A1022="","",IF(INDIRECT("入力シート!I"&amp;(A1023))="","",INDIRECT("入力シート!I"&amp;(A1023))))</f>
        <v/>
      </c>
      <c r="I1021" s="212" t="str">
        <f ca="1">IF(A1022="","",IF(INDIRECT("入力シート!I"&amp;(A1023))="","",INDIRECT("入力シート!I"&amp;(A1023))))</f>
        <v/>
      </c>
      <c r="J1021" s="219" t="str">
        <f ca="1">IF(A1022="","",IF(INDIRECT("入力シート!I"&amp;(A1023))="","",INDIRECT("入力シート!I"&amp;(A1023))))</f>
        <v/>
      </c>
      <c r="K1021" s="222" t="str">
        <f ca="1">IF(A1022="","",IF(INDIRECT("入力シート!J"&amp;(A1023))="","",INDIRECT("入力シート!J"&amp;(A1023))))</f>
        <v/>
      </c>
      <c r="L1021" s="225" t="str">
        <f ca="1">IF(A1022="","",
IFERROR(IF(INDIRECT("入力シート!K"&amp;(A1023))="","",
IF(INDIRECT("入力シート!K"&amp;(A1023))&gt;159,"G",
IF(INDIRECT("入力シート!K"&amp;(A1023))&gt;149,"F",
IF(INDIRECT("入力シート!K"&amp;(A1023))&gt;139,"E",
IF(INDIRECT("入力シート!K"&amp;(A1023))&gt;129,"D",
IF(INDIRECT("入力シート!K"&amp;(A1023))&gt;119,"C",
IF(INDIRECT("入力シート!K"&amp;(A1023))&gt;109,"B",
IF(INDIRECT("入力シート!K"&amp;(A1023))&gt;99,"A",
"")))))))),""))</f>
        <v/>
      </c>
      <c r="M1021" s="222" t="str">
        <f ca="1">IF(A1022="","",
IFERROR(IF(INDIRECT("入力シート!K"&amp;(A1023))="","",
IF(INDIRECT("入力シート!K"&amp;(A1023))&gt;99,MOD(INDIRECT("入力シート!K"&amp;(A1023)),10),INDIRECT("入力シート!K"&amp;(A1023)))),""))</f>
        <v/>
      </c>
      <c r="N1021" s="196" t="str">
        <f ca="1">IF(A1022="","",IF(INDIRECT("入力シート!L"&amp;(A1023))="","",INDIRECT("入力シート!L"&amp;(A1023))))</f>
        <v/>
      </c>
      <c r="O1021" s="207" t="str">
        <f ca="1">IF(A1022="","",IF(INDIRECT("入力シート!M"&amp;(A1023))="","",IF(INDIRECT("入力シート!M"&amp;(A1023))&lt;43586,4,5)))</f>
        <v/>
      </c>
      <c r="P1021" s="209" t="str">
        <f ca="1">IF(A1022="","",IF(INDIRECT("入力シート!M"&amp;(A1023))="","",INDIRECT("入力シート!M"&amp;(A1023))))</f>
        <v/>
      </c>
      <c r="Q1021" s="212" t="str">
        <f ca="1">IF(A1022="","",IF(INDIRECT("入力シート!M"&amp;(A1023))="","",INDIRECT("入力シート!M"&amp;(A1023))))</f>
        <v/>
      </c>
      <c r="R1021" s="215" t="str">
        <f ca="1">IF(A1022="","",IF(INDIRECT("入力シート!N"&amp;(A1023))="","",INDIRECT("入力シート!N"&amp;(A1023))))</f>
        <v/>
      </c>
      <c r="S1021" s="217" t="str">
        <f>IF(A1022="","",IF(N1021="","",SUM(N1021,R1021)))</f>
        <v/>
      </c>
      <c r="T1021" s="196" t="str">
        <f ca="1">IF(A1022="","",IF(N1021="","",IF(INDIRECT("入力シート!O"&amp;(A1023))="通常者",ROUNDDOWN(S1021*10/1000,0),0)))</f>
        <v/>
      </c>
      <c r="U1021" s="196" t="str">
        <f>IF(A1022="","",IF(V1021="","",IF(V1021&gt;=1,"+",IF(V1021=0," ","-"))))</f>
        <v/>
      </c>
      <c r="V1021" s="199" t="str">
        <f>IF(A1022="","",IF(AND(N1023="",N1021&gt;=1),T1021,IF(N1023="","",T1021-T1023)))</f>
        <v/>
      </c>
      <c r="W1021" s="3">
        <v>1</v>
      </c>
      <c r="X1021" s="12"/>
      <c r="Y1021" s="3">
        <v>5</v>
      </c>
      <c r="Z1021" s="8"/>
      <c r="AA1021" s="8"/>
      <c r="AB1021" s="8"/>
      <c r="AC1021" s="3">
        <v>5</v>
      </c>
      <c r="AD1021" s="107"/>
      <c r="AE1021" s="11"/>
    </row>
    <row r="1022" spans="1:31" s="1" customFormat="1" ht="12" customHeight="1" x14ac:dyDescent="0.15">
      <c r="A1022" s="58" t="str">
        <f>IFERROR(MATCH(A1010,入力シート!$V$10:$V2614,0),"")</f>
        <v/>
      </c>
      <c r="B1022" s="55"/>
      <c r="C1022" s="229"/>
      <c r="D1022" s="231"/>
      <c r="E1022" s="210"/>
      <c r="F1022" s="234"/>
      <c r="G1022" s="207"/>
      <c r="H1022" s="210"/>
      <c r="I1022" s="213"/>
      <c r="J1022" s="220"/>
      <c r="K1022" s="223"/>
      <c r="L1022" s="226"/>
      <c r="M1022" s="223"/>
      <c r="N1022" s="206"/>
      <c r="O1022" s="207"/>
      <c r="P1022" s="210"/>
      <c r="Q1022" s="213"/>
      <c r="R1022" s="216"/>
      <c r="S1022" s="218"/>
      <c r="T1022" s="197"/>
      <c r="U1022" s="197"/>
      <c r="V1022" s="200"/>
      <c r="W1022" s="14">
        <v>2</v>
      </c>
      <c r="X1022" s="13"/>
      <c r="Y1022" s="13">
        <v>5</v>
      </c>
      <c r="Z1022" s="13"/>
      <c r="AA1022" s="13"/>
      <c r="AB1022" s="13"/>
      <c r="AC1022" s="15">
        <v>6</v>
      </c>
      <c r="AD1022" s="9"/>
      <c r="AE1022" s="11"/>
    </row>
    <row r="1023" spans="1:31" s="1" customFormat="1" ht="12" customHeight="1" thickBot="1" x14ac:dyDescent="0.2">
      <c r="A1023" s="58" t="str">
        <f>IF(A1022="","",SUM(A1021:A1022))</f>
        <v/>
      </c>
      <c r="B1023" s="55"/>
      <c r="C1023" s="229"/>
      <c r="D1023" s="231"/>
      <c r="E1023" s="210"/>
      <c r="F1023" s="234"/>
      <c r="G1023" s="207"/>
      <c r="H1023" s="210"/>
      <c r="I1023" s="213"/>
      <c r="J1023" s="220"/>
      <c r="K1023" s="223"/>
      <c r="L1023" s="226"/>
      <c r="M1023" s="223"/>
      <c r="N1023" s="197" t="str">
        <f ca="1">IF(A1022="","",IF(INDIRECT("入力シート!P"&amp;(A1023))="","",INDIRECT("入力シート!P"&amp;(A1023))))</f>
        <v/>
      </c>
      <c r="O1023" s="207"/>
      <c r="P1023" s="210"/>
      <c r="Q1023" s="213"/>
      <c r="R1023" s="201" t="str">
        <f ca="1">IF(A1022="","",IF(INDIRECT("入力シート!Q"&amp;(A1023))="","",INDIRECT("入力シート!Q"&amp;(A1023))))</f>
        <v/>
      </c>
      <c r="S1023" s="305" t="str">
        <f>IF(A1022="","",IF(N1023="","",SUM(N1023,R1023)))</f>
        <v/>
      </c>
      <c r="T1023" s="205" t="str">
        <f ca="1">IF(A1022="","",IF(N1023="","",IF(INDIRECT("入力シート!R"&amp;(A1023))="通常者",ROUNDDOWN(S1023*10/1000,0),0)))</f>
        <v/>
      </c>
      <c r="U1023" s="197"/>
      <c r="V1023" s="201"/>
      <c r="W1023" s="14">
        <v>3</v>
      </c>
      <c r="X1023" s="13"/>
      <c r="Y1023" s="13">
        <v>5</v>
      </c>
      <c r="Z1023" s="13"/>
      <c r="AA1023" s="13"/>
      <c r="AB1023" s="13"/>
      <c r="AC1023" s="15">
        <v>7</v>
      </c>
      <c r="AD1023" s="9"/>
      <c r="AE1023" s="11"/>
    </row>
    <row r="1024" spans="1:31" s="1" customFormat="1" ht="12" customHeight="1" x14ac:dyDescent="0.15">
      <c r="A1024" s="58"/>
      <c r="B1024" s="55"/>
      <c r="C1024" s="230"/>
      <c r="D1024" s="232"/>
      <c r="E1024" s="211"/>
      <c r="F1024" s="235"/>
      <c r="G1024" s="208"/>
      <c r="H1024" s="211"/>
      <c r="I1024" s="214"/>
      <c r="J1024" s="221"/>
      <c r="K1024" s="224"/>
      <c r="L1024" s="227"/>
      <c r="M1024" s="224"/>
      <c r="N1024" s="198"/>
      <c r="O1024" s="208"/>
      <c r="P1024" s="211"/>
      <c r="Q1024" s="214"/>
      <c r="R1024" s="202"/>
      <c r="S1024" s="204"/>
      <c r="T1024" s="198"/>
      <c r="U1024" s="198"/>
      <c r="V1024" s="202"/>
      <c r="W1024" s="7">
        <v>4</v>
      </c>
      <c r="X1024" s="10"/>
      <c r="Y1024" s="6">
        <v>5</v>
      </c>
      <c r="Z1024" s="106"/>
      <c r="AA1024" s="106"/>
      <c r="AB1024" s="106"/>
      <c r="AC1024" s="6"/>
      <c r="AD1024" s="108"/>
      <c r="AE1024" s="11"/>
    </row>
    <row r="1025" spans="1:31" s="1" customFormat="1" ht="12" customHeight="1" thickBot="1" x14ac:dyDescent="0.2">
      <c r="A1025" s="58">
        <v>10</v>
      </c>
      <c r="B1025" s="55"/>
      <c r="C1025" s="228" t="s">
        <v>35</v>
      </c>
      <c r="D1025" s="231" t="str">
        <f ca="1">IF(A1026="","",IF(INDIRECT("入力シート!H"&amp;(A1027))="","",IF(INDIRECT("入力シート!H"&amp;(A1027))&lt;43586,4,5)))</f>
        <v/>
      </c>
      <c r="E1025" s="209" t="str">
        <f ca="1">IF(A1026="","",IF(INDIRECT("入力シート!H"&amp;(A1027))="","",INDIRECT("入力シート!H"&amp;(A1027))))</f>
        <v/>
      </c>
      <c r="F1025" s="233" t="str">
        <f ca="1">IF(A1026="","",IF(INDIRECT("入力シート!H"&amp;(A1027))="","",INDIRECT("入力シート!H"&amp;(A1027))))</f>
        <v/>
      </c>
      <c r="G1025" s="207" t="str">
        <f ca="1">IF(A1026="","",IF(INDIRECT("入力シート!I"&amp;(A1027))="","",IF(INDIRECT("入力シート!I"&amp;(A1027))&lt;43586,4,5)))</f>
        <v/>
      </c>
      <c r="H1025" s="209" t="str">
        <f ca="1">IF(A1026="","",IF(INDIRECT("入力シート!I"&amp;(A1027))="","",INDIRECT("入力シート!I"&amp;(A1027))))</f>
        <v/>
      </c>
      <c r="I1025" s="212" t="str">
        <f ca="1">IF(A1026="","",IF(INDIRECT("入力シート!I"&amp;(A1027))="","",INDIRECT("入力シート!I"&amp;(A1027))))</f>
        <v/>
      </c>
      <c r="J1025" s="219" t="str">
        <f ca="1">IF(A1026="","",IF(INDIRECT("入力シート!I"&amp;(A1027))="","",INDIRECT("入力シート!I"&amp;(A1027))))</f>
        <v/>
      </c>
      <c r="K1025" s="222" t="str">
        <f t="shared" ref="K1025" ca="1" si="176">IF(A1026="","",IF(INDIRECT("入力シート!J"&amp;(A1027))="","",INDIRECT("入力シート!J"&amp;(A1027))))</f>
        <v/>
      </c>
      <c r="L1025" s="225" t="str">
        <f ca="1">IF(A1026="","",
IFERROR(IF(INDIRECT("入力シート!K"&amp;(A1027))="","",
IF(INDIRECT("入力シート!K"&amp;(A1027))&gt;159,"G",
IF(INDIRECT("入力シート!K"&amp;(A1027))&gt;149,"F",
IF(INDIRECT("入力シート!K"&amp;(A1027))&gt;139,"E",
IF(INDIRECT("入力シート!K"&amp;(A1027))&gt;129,"D",
IF(INDIRECT("入力シート!K"&amp;(A1027))&gt;119,"C",
IF(INDIRECT("入力シート!K"&amp;(A1027))&gt;109,"B",
IF(INDIRECT("入力シート!K"&amp;(A1027))&gt;99,"A",
"")))))))),""))</f>
        <v/>
      </c>
      <c r="M1025" s="222" t="str">
        <f ca="1">IF(A1026="","",
IFERROR(IF(INDIRECT("入力シート!K"&amp;(A1027))="","",
IF(INDIRECT("入力シート!K"&amp;(A1027))&gt;99,MOD(INDIRECT("入力シート!K"&amp;(A1027)),10),INDIRECT("入力シート!K"&amp;(A1027)))),""))</f>
        <v/>
      </c>
      <c r="N1025" s="196" t="str">
        <f ca="1">IF(A1026="","",IF(INDIRECT("入力シート!L"&amp;(A1027))="","",INDIRECT("入力シート!L"&amp;(A1027))))</f>
        <v/>
      </c>
      <c r="O1025" s="207" t="str">
        <f ca="1">IF(A1026="","",IF(INDIRECT("入力シート!M"&amp;(A1027))="","",IF(INDIRECT("入力シート!M"&amp;(A1027))&lt;43586,4,5)))</f>
        <v/>
      </c>
      <c r="P1025" s="209" t="str">
        <f ca="1">IF(A1026="","",IF(INDIRECT("入力シート!M"&amp;(A1027))="","",INDIRECT("入力シート!M"&amp;(A1027))))</f>
        <v/>
      </c>
      <c r="Q1025" s="212" t="str">
        <f ca="1">IF(A1026="","",IF(INDIRECT("入力シート!M"&amp;(A1027))="","",INDIRECT("入力シート!M"&amp;(A1027))))</f>
        <v/>
      </c>
      <c r="R1025" s="215" t="str">
        <f ca="1">IF(A1026="","",IF(INDIRECT("入力シート!N"&amp;(A1027))="","",INDIRECT("入力シート!N"&amp;(A1027))))</f>
        <v/>
      </c>
      <c r="S1025" s="217" t="str">
        <f>IF(A1026="","",IF(N1025="","",SUM(N1025,R1025)))</f>
        <v/>
      </c>
      <c r="T1025" s="196" t="str">
        <f ca="1">IF(A1026="","",IF(N1025="","",IF(INDIRECT("入力シート!O"&amp;(A1027))="通常者",ROUNDDOWN(S1025*10/1000,0),0)))</f>
        <v/>
      </c>
      <c r="U1025" s="196" t="str">
        <f>IF(A1026="","",IF(V1025="","",IF(V1025&gt;=1,"+",IF(V1025=0," ","-"))))</f>
        <v/>
      </c>
      <c r="V1025" s="199" t="str">
        <f>IF(A1026="","",IF(AND(N1027="",N1025&gt;=1),T1025,IF(N1027="","",T1025-T1027)))</f>
        <v/>
      </c>
      <c r="W1025" s="3">
        <v>1</v>
      </c>
      <c r="X1025" s="12"/>
      <c r="Y1025" s="3">
        <v>5</v>
      </c>
      <c r="Z1025" s="8"/>
      <c r="AA1025" s="8"/>
      <c r="AB1025" s="8"/>
      <c r="AC1025" s="3">
        <v>5</v>
      </c>
      <c r="AD1025" s="107"/>
    </row>
    <row r="1026" spans="1:31" s="1" customFormat="1" ht="12" customHeight="1" x14ac:dyDescent="0.15">
      <c r="A1026" s="58" t="str">
        <f>A1022</f>
        <v/>
      </c>
      <c r="B1026" s="55"/>
      <c r="C1026" s="229"/>
      <c r="D1026" s="231"/>
      <c r="E1026" s="210"/>
      <c r="F1026" s="234"/>
      <c r="G1026" s="207"/>
      <c r="H1026" s="210"/>
      <c r="I1026" s="213"/>
      <c r="J1026" s="220"/>
      <c r="K1026" s="223"/>
      <c r="L1026" s="226"/>
      <c r="M1026" s="223"/>
      <c r="N1026" s="206"/>
      <c r="O1026" s="207"/>
      <c r="P1026" s="210"/>
      <c r="Q1026" s="213"/>
      <c r="R1026" s="216"/>
      <c r="S1026" s="218"/>
      <c r="T1026" s="197"/>
      <c r="U1026" s="197"/>
      <c r="V1026" s="200"/>
      <c r="W1026" s="14">
        <v>2</v>
      </c>
      <c r="X1026" s="13"/>
      <c r="Y1026" s="13">
        <v>5</v>
      </c>
      <c r="Z1026" s="13"/>
      <c r="AA1026" s="13"/>
      <c r="AB1026" s="13"/>
      <c r="AC1026" s="15">
        <v>6</v>
      </c>
      <c r="AD1026" s="9"/>
    </row>
    <row r="1027" spans="1:31" s="1" customFormat="1" ht="12" customHeight="1" thickBot="1" x14ac:dyDescent="0.2">
      <c r="A1027" s="58" t="str">
        <f>IF(A1026="","",SUM(A1025:A1026))</f>
        <v/>
      </c>
      <c r="B1027" s="55"/>
      <c r="C1027" s="229"/>
      <c r="D1027" s="231"/>
      <c r="E1027" s="210"/>
      <c r="F1027" s="234"/>
      <c r="G1027" s="207"/>
      <c r="H1027" s="210"/>
      <c r="I1027" s="213"/>
      <c r="J1027" s="220"/>
      <c r="K1027" s="223"/>
      <c r="L1027" s="226"/>
      <c r="M1027" s="223"/>
      <c r="N1027" s="197" t="str">
        <f ca="1">IF(A1026="","",IF(INDIRECT("入力シート!P"&amp;(A1027))="","",INDIRECT("入力シート!P"&amp;(A1027))))</f>
        <v/>
      </c>
      <c r="O1027" s="207"/>
      <c r="P1027" s="210"/>
      <c r="Q1027" s="213"/>
      <c r="R1027" s="201" t="str">
        <f ca="1">IF(A1026="","",IF(INDIRECT("入力シート!Q"&amp;(A1027))="","",INDIRECT("入力シート!Q"&amp;(A1027))))</f>
        <v/>
      </c>
      <c r="S1027" s="305" t="str">
        <f>IF(A1026="","",IF(N1027="","",SUM(N1027,R1027)))</f>
        <v/>
      </c>
      <c r="T1027" s="205" t="str">
        <f ca="1">IF(A1026="","",IF(N1027="","",IF(INDIRECT("入力シート!R"&amp;(A1027))="通常者",ROUNDDOWN(S1027*10/1000,0),0)))</f>
        <v/>
      </c>
      <c r="U1027" s="197"/>
      <c r="V1027" s="201"/>
      <c r="W1027" s="14">
        <v>3</v>
      </c>
      <c r="X1027" s="13"/>
      <c r="Y1027" s="13">
        <v>5</v>
      </c>
      <c r="Z1027" s="13"/>
      <c r="AA1027" s="13"/>
      <c r="AB1027" s="13"/>
      <c r="AC1027" s="15">
        <v>7</v>
      </c>
      <c r="AD1027" s="9"/>
    </row>
    <row r="1028" spans="1:31" s="1" customFormat="1" ht="12" customHeight="1" x14ac:dyDescent="0.15">
      <c r="A1028" s="58"/>
      <c r="B1028" s="55"/>
      <c r="C1028" s="230"/>
      <c r="D1028" s="232"/>
      <c r="E1028" s="211"/>
      <c r="F1028" s="235"/>
      <c r="G1028" s="208"/>
      <c r="H1028" s="211"/>
      <c r="I1028" s="214"/>
      <c r="J1028" s="221"/>
      <c r="K1028" s="224"/>
      <c r="L1028" s="227"/>
      <c r="M1028" s="224"/>
      <c r="N1028" s="198"/>
      <c r="O1028" s="208"/>
      <c r="P1028" s="211"/>
      <c r="Q1028" s="214"/>
      <c r="R1028" s="202"/>
      <c r="S1028" s="204"/>
      <c r="T1028" s="198"/>
      <c r="U1028" s="198"/>
      <c r="V1028" s="202"/>
      <c r="W1028" s="7">
        <v>4</v>
      </c>
      <c r="X1028" s="10"/>
      <c r="Y1028" s="6">
        <v>5</v>
      </c>
      <c r="Z1028" s="106"/>
      <c r="AA1028" s="106"/>
      <c r="AB1028" s="106"/>
      <c r="AC1028" s="6"/>
      <c r="AD1028" s="108"/>
    </row>
    <row r="1029" spans="1:31" s="1" customFormat="1" ht="12" customHeight="1" thickBot="1" x14ac:dyDescent="0.2">
      <c r="A1029" s="58">
        <v>11</v>
      </c>
      <c r="B1029" s="55"/>
      <c r="C1029" s="228" t="s">
        <v>36</v>
      </c>
      <c r="D1029" s="231" t="str">
        <f ca="1">IF(A1030="","",IF(INDIRECT("入力シート!H"&amp;(A1031))="","",IF(INDIRECT("入力シート!H"&amp;(A1031))&lt;43586,4,5)))</f>
        <v/>
      </c>
      <c r="E1029" s="209" t="str">
        <f ca="1">IF(A1030="","",IF(INDIRECT("入力シート!H"&amp;(A1031))="","",INDIRECT("入力シート!H"&amp;(A1031))))</f>
        <v/>
      </c>
      <c r="F1029" s="233" t="str">
        <f ca="1">IF(A1030="","",IF(INDIRECT("入力シート!H"&amp;(A1031))="","",INDIRECT("入力シート!H"&amp;(A1031))))</f>
        <v/>
      </c>
      <c r="G1029" s="207" t="str">
        <f ca="1">IF(A1030="","",IF(INDIRECT("入力シート!I"&amp;(A1031))="","",IF(INDIRECT("入力シート!I"&amp;(A1031))&lt;43586,4,5)))</f>
        <v/>
      </c>
      <c r="H1029" s="209" t="str">
        <f ca="1">IF(A1030="","",IF(INDIRECT("入力シート!I"&amp;(A1031))="","",INDIRECT("入力シート!I"&amp;(A1031))))</f>
        <v/>
      </c>
      <c r="I1029" s="212" t="str">
        <f ca="1">IF(A1030="","",IF(INDIRECT("入力シート!I"&amp;(A1031))="","",INDIRECT("入力シート!I"&amp;(A1031))))</f>
        <v/>
      </c>
      <c r="J1029" s="219" t="str">
        <f ca="1">IF(A1030="","",IF(INDIRECT("入力シート!I"&amp;(A1031))="","",INDIRECT("入力シート!I"&amp;(A1031))))</f>
        <v/>
      </c>
      <c r="K1029" s="222" t="str">
        <f t="shared" ref="K1029" ca="1" si="177">IF(A1030="","",IF(INDIRECT("入力シート!J"&amp;(A1031))="","",INDIRECT("入力シート!J"&amp;(A1031))))</f>
        <v/>
      </c>
      <c r="L1029" s="225" t="str">
        <f ca="1">IF(A1030="","",
IFERROR(IF(INDIRECT("入力シート!K"&amp;(A1031))="","",
IF(INDIRECT("入力シート!K"&amp;(A1031))&gt;159,"G",
IF(INDIRECT("入力シート!K"&amp;(A1031))&gt;149,"F",
IF(INDIRECT("入力シート!K"&amp;(A1031))&gt;139,"E",
IF(INDIRECT("入力シート!K"&amp;(A1031))&gt;129,"D",
IF(INDIRECT("入力シート!K"&amp;(A1031))&gt;119,"C",
IF(INDIRECT("入力シート!K"&amp;(A1031))&gt;109,"B",
IF(INDIRECT("入力シート!K"&amp;(A1031))&gt;99,"A",
"")))))))),""))</f>
        <v/>
      </c>
      <c r="M1029" s="222" t="str">
        <f ca="1">IF(A1030="","",
IFERROR(IF(INDIRECT("入力シート!K"&amp;(A1031))="","",
IF(INDIRECT("入力シート!K"&amp;(A1031))&gt;99,MOD(INDIRECT("入力シート!K"&amp;(A1031)),10),INDIRECT("入力シート!K"&amp;(A1031)))),""))</f>
        <v/>
      </c>
      <c r="N1029" s="196" t="str">
        <f ca="1">IF(A1030="","",IF(INDIRECT("入力シート!L"&amp;(A1031))="","",INDIRECT("入力シート!L"&amp;(A1031))))</f>
        <v/>
      </c>
      <c r="O1029" s="207" t="str">
        <f ca="1">IF(A1030="","",IF(INDIRECT("入力シート!M"&amp;(A1031))="","",IF(INDIRECT("入力シート!M"&amp;(A1031))&lt;43586,4,5)))</f>
        <v/>
      </c>
      <c r="P1029" s="209" t="str">
        <f ca="1">IF(A1030="","",IF(INDIRECT("入力シート!M"&amp;(A1031))="","",INDIRECT("入力シート!M"&amp;(A1031))))</f>
        <v/>
      </c>
      <c r="Q1029" s="212" t="str">
        <f ca="1">IF(A1030="","",IF(INDIRECT("入力シート!M"&amp;(A1031))="","",INDIRECT("入力シート!M"&amp;(A1031))))</f>
        <v/>
      </c>
      <c r="R1029" s="215" t="str">
        <f ca="1">IF(A1030="","",IF(INDIRECT("入力シート!N"&amp;(A1031))="","",INDIRECT("入力シート!N"&amp;(A1031))))</f>
        <v/>
      </c>
      <c r="S1029" s="217" t="str">
        <f>IF(A1030="","",IF(N1029="","",SUM(N1029,R1029)))</f>
        <v/>
      </c>
      <c r="T1029" s="196" t="str">
        <f ca="1">IF(A1030="","",IF(N1029="","",IF(INDIRECT("入力シート!O"&amp;(A1031))="通常者",ROUNDDOWN(S1029*10/1000,0),0)))</f>
        <v/>
      </c>
      <c r="U1029" s="196" t="str">
        <f>IF(A1030="","",IF(V1029="","",IF(V1029&gt;=1,"+",IF(V1029=0," ","-"))))</f>
        <v/>
      </c>
      <c r="V1029" s="199" t="str">
        <f>IF(A1030="","",IF(AND(N1031="",N1029&gt;=1),T1029,IF(N1031="","",T1029-T1031)))</f>
        <v/>
      </c>
      <c r="W1029" s="3">
        <v>1</v>
      </c>
      <c r="X1029" s="12"/>
      <c r="Y1029" s="3">
        <v>5</v>
      </c>
      <c r="Z1029" s="8"/>
      <c r="AA1029" s="8"/>
      <c r="AB1029" s="8"/>
      <c r="AC1029" s="3">
        <v>5</v>
      </c>
      <c r="AD1029" s="107"/>
      <c r="AE1029"/>
    </row>
    <row r="1030" spans="1:31" s="1" customFormat="1" ht="12" customHeight="1" x14ac:dyDescent="0.15">
      <c r="A1030" s="58" t="str">
        <f>A1022</f>
        <v/>
      </c>
      <c r="B1030" s="55"/>
      <c r="C1030" s="229"/>
      <c r="D1030" s="231"/>
      <c r="E1030" s="210"/>
      <c r="F1030" s="234"/>
      <c r="G1030" s="207"/>
      <c r="H1030" s="210"/>
      <c r="I1030" s="213"/>
      <c r="J1030" s="220"/>
      <c r="K1030" s="223"/>
      <c r="L1030" s="226"/>
      <c r="M1030" s="223"/>
      <c r="N1030" s="206"/>
      <c r="O1030" s="207"/>
      <c r="P1030" s="210"/>
      <c r="Q1030" s="213"/>
      <c r="R1030" s="216"/>
      <c r="S1030" s="218"/>
      <c r="T1030" s="197"/>
      <c r="U1030" s="197"/>
      <c r="V1030" s="200"/>
      <c r="W1030" s="14">
        <v>2</v>
      </c>
      <c r="X1030" s="13"/>
      <c r="Y1030" s="13">
        <v>5</v>
      </c>
      <c r="Z1030" s="13"/>
      <c r="AA1030" s="13"/>
      <c r="AB1030" s="13"/>
      <c r="AC1030" s="15">
        <v>6</v>
      </c>
      <c r="AD1030" s="9"/>
      <c r="AE1030"/>
    </row>
    <row r="1031" spans="1:31" s="1" customFormat="1" ht="12" customHeight="1" thickBot="1" x14ac:dyDescent="0.2">
      <c r="A1031" s="58" t="str">
        <f>IF(A1030="","",SUM(A1029:A1030))</f>
        <v/>
      </c>
      <c r="B1031" s="55"/>
      <c r="C1031" s="229"/>
      <c r="D1031" s="231"/>
      <c r="E1031" s="210"/>
      <c r="F1031" s="234"/>
      <c r="G1031" s="207"/>
      <c r="H1031" s="210"/>
      <c r="I1031" s="213"/>
      <c r="J1031" s="220"/>
      <c r="K1031" s="223"/>
      <c r="L1031" s="226"/>
      <c r="M1031" s="223"/>
      <c r="N1031" s="197" t="str">
        <f ca="1">IF(A1030="","",IF(INDIRECT("入力シート!P"&amp;(A1031))="","",INDIRECT("入力シート!P"&amp;(A1031))))</f>
        <v/>
      </c>
      <c r="O1031" s="207"/>
      <c r="P1031" s="210"/>
      <c r="Q1031" s="213"/>
      <c r="R1031" s="201" t="str">
        <f ca="1">IF(A1030="","",IF(INDIRECT("入力シート!Q"&amp;(A1031))="","",INDIRECT("入力シート!Q"&amp;(A1031))))</f>
        <v/>
      </c>
      <c r="S1031" s="305" t="str">
        <f>IF(A1030="","",IF(N1031="","",SUM(N1031,R1031)))</f>
        <v/>
      </c>
      <c r="T1031" s="205" t="str">
        <f ca="1">IF(A1030="","",IF(N1031="","",IF(INDIRECT("入力シート!R"&amp;(A1031))="通常者",ROUNDDOWN(S1031*10/1000,0),0)))</f>
        <v/>
      </c>
      <c r="U1031" s="197"/>
      <c r="V1031" s="201"/>
      <c r="W1031" s="14">
        <v>3</v>
      </c>
      <c r="X1031" s="13"/>
      <c r="Y1031" s="13">
        <v>5</v>
      </c>
      <c r="Z1031" s="13"/>
      <c r="AA1031" s="13"/>
      <c r="AB1031" s="13"/>
      <c r="AC1031" s="15">
        <v>7</v>
      </c>
      <c r="AD1031" s="9"/>
      <c r="AE1031"/>
    </row>
    <row r="1032" spans="1:31" s="1" customFormat="1" ht="12" customHeight="1" x14ac:dyDescent="0.15">
      <c r="A1032" s="58"/>
      <c r="B1032" s="55"/>
      <c r="C1032" s="230"/>
      <c r="D1032" s="232"/>
      <c r="E1032" s="211"/>
      <c r="F1032" s="235"/>
      <c r="G1032" s="208"/>
      <c r="H1032" s="211"/>
      <c r="I1032" s="214"/>
      <c r="J1032" s="221"/>
      <c r="K1032" s="224"/>
      <c r="L1032" s="227"/>
      <c r="M1032" s="224"/>
      <c r="N1032" s="198"/>
      <c r="O1032" s="208"/>
      <c r="P1032" s="211"/>
      <c r="Q1032" s="214"/>
      <c r="R1032" s="202"/>
      <c r="S1032" s="204"/>
      <c r="T1032" s="198"/>
      <c r="U1032" s="198"/>
      <c r="V1032" s="202"/>
      <c r="W1032" s="7">
        <v>4</v>
      </c>
      <c r="X1032" s="10"/>
      <c r="Y1032" s="6">
        <v>5</v>
      </c>
      <c r="Z1032" s="106"/>
      <c r="AA1032" s="106"/>
      <c r="AB1032" s="106"/>
      <c r="AC1032" s="6"/>
      <c r="AD1032" s="108"/>
      <c r="AE1032"/>
    </row>
    <row r="1033" spans="1:31" s="1" customFormat="1" ht="12" customHeight="1" thickBot="1" x14ac:dyDescent="0.2">
      <c r="A1033" s="58">
        <v>12</v>
      </c>
      <c r="B1033" s="55"/>
      <c r="C1033" s="228" t="s">
        <v>37</v>
      </c>
      <c r="D1033" s="231" t="str">
        <f ca="1">IF(A1034="","",IF(INDIRECT("入力シート!H"&amp;(A1035))="","",IF(INDIRECT("入力シート!H"&amp;(A1035))&lt;43586,4,5)))</f>
        <v/>
      </c>
      <c r="E1033" s="209" t="str">
        <f ca="1">IF(A1034="","",IF(INDIRECT("入力シート!H"&amp;(A1035))="","",INDIRECT("入力シート!H"&amp;(A1035))))</f>
        <v/>
      </c>
      <c r="F1033" s="233" t="str">
        <f ca="1">IF(A1034="","",IF(INDIRECT("入力シート!H"&amp;(A1035))="","",INDIRECT("入力シート!H"&amp;(A1035))))</f>
        <v/>
      </c>
      <c r="G1033" s="207" t="str">
        <f ca="1">IF(A1034="","",IF(INDIRECT("入力シート!I"&amp;(A1035))="","",IF(INDIRECT("入力シート!I"&amp;(A1035))&lt;43586,4,5)))</f>
        <v/>
      </c>
      <c r="H1033" s="209" t="str">
        <f ca="1">IF(A1034="","",IF(INDIRECT("入力シート!I"&amp;(A1035))="","",INDIRECT("入力シート!I"&amp;(A1035))))</f>
        <v/>
      </c>
      <c r="I1033" s="212" t="str">
        <f ca="1">IF(A1034="","",IF(INDIRECT("入力シート!I"&amp;(A1035))="","",INDIRECT("入力シート!I"&amp;(A1035))))</f>
        <v/>
      </c>
      <c r="J1033" s="219" t="str">
        <f ca="1">IF(A1034="","",IF(INDIRECT("入力シート!I"&amp;(A1035))="","",INDIRECT("入力シート!I"&amp;(A1035))))</f>
        <v/>
      </c>
      <c r="K1033" s="222" t="str">
        <f t="shared" ref="K1033" ca="1" si="178">IF(A1034="","",IF(INDIRECT("入力シート!J"&amp;(A1035))="","",INDIRECT("入力シート!J"&amp;(A1035))))</f>
        <v/>
      </c>
      <c r="L1033" s="225" t="str">
        <f ca="1">IF(A1034="","",
IFERROR(IF(INDIRECT("入力シート!K"&amp;(A1035))="","",
IF(INDIRECT("入力シート!K"&amp;(A1035))&gt;159,"G",
IF(INDIRECT("入力シート!K"&amp;(A1035))&gt;149,"F",
IF(INDIRECT("入力シート!K"&amp;(A1035))&gt;139,"E",
IF(INDIRECT("入力シート!K"&amp;(A1035))&gt;129,"D",
IF(INDIRECT("入力シート!K"&amp;(A1035))&gt;119,"C",
IF(INDIRECT("入力シート!K"&amp;(A1035))&gt;109,"B",
IF(INDIRECT("入力シート!K"&amp;(A1035))&gt;99,"A",
"")))))))),""))</f>
        <v/>
      </c>
      <c r="M1033" s="222" t="str">
        <f ca="1">IF(A1034="","",
IFERROR(IF(INDIRECT("入力シート!K"&amp;(A1035))="","",
IF(INDIRECT("入力シート!K"&amp;(A1035))&gt;99,MOD(INDIRECT("入力シート!K"&amp;(A1035)),10),INDIRECT("入力シート!K"&amp;(A1035)))),""))</f>
        <v/>
      </c>
      <c r="N1033" s="196" t="str">
        <f ca="1">IF(A1034="","",IF(INDIRECT("入力シート!L"&amp;(A1035))="","",INDIRECT("入力シート!L"&amp;(A1035))))</f>
        <v/>
      </c>
      <c r="O1033" s="207" t="str">
        <f ca="1">IF(A1034="","",IF(INDIRECT("入力シート!M"&amp;(A1035))="","",IF(INDIRECT("入力シート!M"&amp;(A1035))&lt;43586,4,5)))</f>
        <v/>
      </c>
      <c r="P1033" s="209" t="str">
        <f ca="1">IF(A1034="","",IF(INDIRECT("入力シート!M"&amp;(A1035))="","",INDIRECT("入力シート!M"&amp;(A1035))))</f>
        <v/>
      </c>
      <c r="Q1033" s="212" t="str">
        <f ca="1">IF(A1034="","",IF(INDIRECT("入力シート!M"&amp;(A1035))="","",INDIRECT("入力シート!M"&amp;(A1035))))</f>
        <v/>
      </c>
      <c r="R1033" s="215" t="str">
        <f ca="1">IF(A1034="","",IF(INDIRECT("入力シート!N"&amp;(A1035))="","",INDIRECT("入力シート!N"&amp;(A1035))))</f>
        <v/>
      </c>
      <c r="S1033" s="217" t="str">
        <f>IF(A1034="","",IF(N1033="","",SUM(N1033,R1033)))</f>
        <v/>
      </c>
      <c r="T1033" s="196" t="str">
        <f ca="1">IF(A1034="","",IF(N1033="","",IF(INDIRECT("入力シート!O"&amp;(A1035))="通常者",ROUNDDOWN(S1033*10/1000,0),0)))</f>
        <v/>
      </c>
      <c r="U1033" s="196" t="str">
        <f>IF(A1034="","",IF(V1033="","",IF(V1033&gt;=1,"+",IF(V1033=0," ","-"))))</f>
        <v/>
      </c>
      <c r="V1033" s="199" t="str">
        <f>IF(A1034="","",IF(AND(N1035="",N1033&gt;=1),T1033,IF(N1035="","",T1033-T1035)))</f>
        <v/>
      </c>
      <c r="W1033" s="3">
        <v>1</v>
      </c>
      <c r="X1033" s="12"/>
      <c r="Y1033" s="3">
        <v>5</v>
      </c>
      <c r="Z1033" s="8"/>
      <c r="AA1033" s="8"/>
      <c r="AB1033" s="8"/>
      <c r="AC1033" s="3">
        <v>5</v>
      </c>
      <c r="AD1033" s="107"/>
      <c r="AE1033"/>
    </row>
    <row r="1034" spans="1:31" s="1" customFormat="1" ht="12" customHeight="1" x14ac:dyDescent="0.15">
      <c r="A1034" s="58" t="str">
        <f>A1022</f>
        <v/>
      </c>
      <c r="B1034" s="55"/>
      <c r="C1034" s="229"/>
      <c r="D1034" s="231"/>
      <c r="E1034" s="210"/>
      <c r="F1034" s="234"/>
      <c r="G1034" s="207"/>
      <c r="H1034" s="210"/>
      <c r="I1034" s="213"/>
      <c r="J1034" s="220"/>
      <c r="K1034" s="223"/>
      <c r="L1034" s="226"/>
      <c r="M1034" s="223"/>
      <c r="N1034" s="206"/>
      <c r="O1034" s="207"/>
      <c r="P1034" s="210"/>
      <c r="Q1034" s="213"/>
      <c r="R1034" s="216"/>
      <c r="S1034" s="218"/>
      <c r="T1034" s="197"/>
      <c r="U1034" s="197"/>
      <c r="V1034" s="200"/>
      <c r="W1034" s="14">
        <v>2</v>
      </c>
      <c r="X1034" s="13"/>
      <c r="Y1034" s="13">
        <v>5</v>
      </c>
      <c r="Z1034" s="13"/>
      <c r="AA1034" s="13"/>
      <c r="AB1034" s="13"/>
      <c r="AC1034" s="15">
        <v>6</v>
      </c>
      <c r="AD1034" s="9"/>
      <c r="AE1034"/>
    </row>
    <row r="1035" spans="1:31" s="1" customFormat="1" ht="12" customHeight="1" thickBot="1" x14ac:dyDescent="0.2">
      <c r="A1035" s="58" t="str">
        <f>IF(A1034="","",SUM(A1033:A1034))</f>
        <v/>
      </c>
      <c r="B1035" s="55"/>
      <c r="C1035" s="229"/>
      <c r="D1035" s="231"/>
      <c r="E1035" s="210"/>
      <c r="F1035" s="234"/>
      <c r="G1035" s="207"/>
      <c r="H1035" s="210"/>
      <c r="I1035" s="213"/>
      <c r="J1035" s="220"/>
      <c r="K1035" s="223"/>
      <c r="L1035" s="226"/>
      <c r="M1035" s="223"/>
      <c r="N1035" s="197" t="str">
        <f ca="1">IF(A1034="","",IF(INDIRECT("入力シート!P"&amp;(A1035))="","",INDIRECT("入力シート!P"&amp;(A1035))))</f>
        <v/>
      </c>
      <c r="O1035" s="207"/>
      <c r="P1035" s="210"/>
      <c r="Q1035" s="213"/>
      <c r="R1035" s="201" t="str">
        <f ca="1">IF(A1034="","",IF(INDIRECT("入力シート!Q"&amp;(A1035))="","",INDIRECT("入力シート!Q"&amp;(A1035))))</f>
        <v/>
      </c>
      <c r="S1035" s="305" t="str">
        <f>IF(A1034="","",IF(N1035="","",SUM(N1035,R1035)))</f>
        <v/>
      </c>
      <c r="T1035" s="205" t="str">
        <f ca="1">IF(A1034="","",IF(N1035="","",IF(INDIRECT("入力シート!R"&amp;(A1035))="通常者",ROUNDDOWN(S1035*10/1000,0),0)))</f>
        <v/>
      </c>
      <c r="U1035" s="197"/>
      <c r="V1035" s="201"/>
      <c r="W1035" s="14">
        <v>3</v>
      </c>
      <c r="X1035" s="13"/>
      <c r="Y1035" s="13">
        <v>5</v>
      </c>
      <c r="Z1035" s="13"/>
      <c r="AA1035" s="13"/>
      <c r="AB1035" s="13"/>
      <c r="AC1035" s="15">
        <v>7</v>
      </c>
      <c r="AD1035" s="9"/>
      <c r="AE1035"/>
    </row>
    <row r="1036" spans="1:31" s="1" customFormat="1" ht="12" customHeight="1" x14ac:dyDescent="0.15">
      <c r="A1036" s="58"/>
      <c r="B1036" s="55"/>
      <c r="C1036" s="230"/>
      <c r="D1036" s="232"/>
      <c r="E1036" s="211"/>
      <c r="F1036" s="235"/>
      <c r="G1036" s="208"/>
      <c r="H1036" s="211"/>
      <c r="I1036" s="214"/>
      <c r="J1036" s="221"/>
      <c r="K1036" s="224"/>
      <c r="L1036" s="227"/>
      <c r="M1036" s="224"/>
      <c r="N1036" s="198"/>
      <c r="O1036" s="208"/>
      <c r="P1036" s="211"/>
      <c r="Q1036" s="214"/>
      <c r="R1036" s="202"/>
      <c r="S1036" s="204"/>
      <c r="T1036" s="198"/>
      <c r="U1036" s="198"/>
      <c r="V1036" s="202"/>
      <c r="W1036" s="7">
        <v>4</v>
      </c>
      <c r="X1036" s="10"/>
      <c r="Y1036" s="6">
        <v>5</v>
      </c>
      <c r="Z1036" s="106"/>
      <c r="AA1036" s="106"/>
      <c r="AB1036" s="106"/>
      <c r="AC1036" s="6"/>
      <c r="AD1036" s="108"/>
      <c r="AE1036"/>
    </row>
    <row r="1037" spans="1:31" s="1" customFormat="1" ht="12" customHeight="1" thickBot="1" x14ac:dyDescent="0.2">
      <c r="A1037" s="58">
        <v>13</v>
      </c>
      <c r="B1037" s="55"/>
      <c r="C1037" s="228" t="s">
        <v>38</v>
      </c>
      <c r="D1037" s="231" t="str">
        <f ca="1">IF(A1038="","",IF(INDIRECT("入力シート!H"&amp;(A1039))="","",IF(INDIRECT("入力シート!H"&amp;(A1039))&lt;43586,4,5)))</f>
        <v/>
      </c>
      <c r="E1037" s="209" t="str">
        <f ca="1">IF(A1038="","",IF(INDIRECT("入力シート!H"&amp;(A1039))="","",INDIRECT("入力シート!H"&amp;(A1039))))</f>
        <v/>
      </c>
      <c r="F1037" s="233" t="str">
        <f ca="1">IF(A1038="","",IF(INDIRECT("入力シート!H"&amp;(A1039))="","",INDIRECT("入力シート!H"&amp;(A1039))))</f>
        <v/>
      </c>
      <c r="G1037" s="207" t="str">
        <f ca="1">IF(A1038="","",IF(INDIRECT("入力シート!I"&amp;(A1039))="","",IF(INDIRECT("入力シート!I"&amp;(A1039))&lt;43586,4,5)))</f>
        <v/>
      </c>
      <c r="H1037" s="209" t="str">
        <f ca="1">IF(A1038="","",IF(INDIRECT("入力シート!I"&amp;(A1039))="","",INDIRECT("入力シート!I"&amp;(A1039))))</f>
        <v/>
      </c>
      <c r="I1037" s="212" t="str">
        <f ca="1">IF(A1038="","",IF(INDIRECT("入力シート!I"&amp;(A1039))="","",INDIRECT("入力シート!I"&amp;(A1039))))</f>
        <v/>
      </c>
      <c r="J1037" s="219" t="str">
        <f ca="1">IF(A1038="","",IF(INDIRECT("入力シート!I"&amp;(A1039))="","",INDIRECT("入力シート!I"&amp;(A1039))))</f>
        <v/>
      </c>
      <c r="K1037" s="222" t="str">
        <f t="shared" ref="K1037" ca="1" si="179">IF(A1038="","",IF(INDIRECT("入力シート!J"&amp;(A1039))="","",INDIRECT("入力シート!J"&amp;(A1039))))</f>
        <v/>
      </c>
      <c r="L1037" s="225" t="str">
        <f ca="1">IF(A1038="","",
IFERROR(IF(INDIRECT("入力シート!K"&amp;(A1039))="","",
IF(INDIRECT("入力シート!K"&amp;(A1039))&gt;159,"G",
IF(INDIRECT("入力シート!K"&amp;(A1039))&gt;149,"F",
IF(INDIRECT("入力シート!K"&amp;(A1039))&gt;139,"E",
IF(INDIRECT("入力シート!K"&amp;(A1039))&gt;129,"D",
IF(INDIRECT("入力シート!K"&amp;(A1039))&gt;119,"C",
IF(INDIRECT("入力シート!K"&amp;(A1039))&gt;109,"B",
IF(INDIRECT("入力シート!K"&amp;(A1039))&gt;99,"A",
"")))))))),""))</f>
        <v/>
      </c>
      <c r="M1037" s="222" t="str">
        <f ca="1">IF(A1038="","",
IFERROR(IF(INDIRECT("入力シート!K"&amp;(A1039))="","",
IF(INDIRECT("入力シート!K"&amp;(A1039))&gt;99,MOD(INDIRECT("入力シート!K"&amp;(A1039)),10),INDIRECT("入力シート!K"&amp;(A1039)))),""))</f>
        <v/>
      </c>
      <c r="N1037" s="196" t="str">
        <f ca="1">IF(A1038="","",IF(INDIRECT("入力シート!L"&amp;(A1039))="","",INDIRECT("入力シート!L"&amp;(A1039))))</f>
        <v/>
      </c>
      <c r="O1037" s="207" t="str">
        <f ca="1">IF(A1038="","",IF(INDIRECT("入力シート!M"&amp;(A1039))="","",IF(INDIRECT("入力シート!M"&amp;(A1039))&lt;43586,4,5)))</f>
        <v/>
      </c>
      <c r="P1037" s="209" t="str">
        <f ca="1">IF(A1038="","",IF(INDIRECT("入力シート!M"&amp;(A1039))="","",INDIRECT("入力シート!M"&amp;(A1039))))</f>
        <v/>
      </c>
      <c r="Q1037" s="212" t="str">
        <f ca="1">IF(A1038="","",IF(INDIRECT("入力シート!M"&amp;(A1039))="","",INDIRECT("入力シート!M"&amp;(A1039))))</f>
        <v/>
      </c>
      <c r="R1037" s="215" t="str">
        <f ca="1">IF(A1038="","",IF(INDIRECT("入力シート!N"&amp;(A1039))="","",INDIRECT("入力シート!N"&amp;(A1039))))</f>
        <v/>
      </c>
      <c r="S1037" s="217" t="str">
        <f>IF(A1038="","",IF(N1037="","",SUM(N1037,R1037)))</f>
        <v/>
      </c>
      <c r="T1037" s="196" t="str">
        <f ca="1">IF(A1038="","",IF(N1037="","",IF(INDIRECT("入力シート!O"&amp;(A1039))="通常者",ROUNDDOWN(S1037*10/1000,0),0)))</f>
        <v/>
      </c>
      <c r="U1037" s="196" t="str">
        <f>IF(A1038="","",IF(V1037="","",IF(V1037&gt;=1,"+",IF(V1037=0," ","-"))))</f>
        <v/>
      </c>
      <c r="V1037" s="199" t="str">
        <f>IF(A1038="","",IF(AND(N1039="",N1037&gt;=1),T1037,IF(N1039="","",T1037-T1039)))</f>
        <v/>
      </c>
      <c r="W1037" s="98">
        <v>1</v>
      </c>
      <c r="X1037" s="12"/>
      <c r="Y1037" s="98">
        <v>5</v>
      </c>
      <c r="Z1037" s="8"/>
      <c r="AA1037" s="8"/>
      <c r="AB1037" s="8"/>
      <c r="AC1037" s="98">
        <v>5</v>
      </c>
      <c r="AD1037" s="16"/>
      <c r="AE1037"/>
    </row>
    <row r="1038" spans="1:31" s="1" customFormat="1" ht="12" customHeight="1" x14ac:dyDescent="0.15">
      <c r="A1038" s="58" t="str">
        <f>A1022</f>
        <v/>
      </c>
      <c r="B1038" s="55"/>
      <c r="C1038" s="229"/>
      <c r="D1038" s="231"/>
      <c r="E1038" s="210"/>
      <c r="F1038" s="234"/>
      <c r="G1038" s="207"/>
      <c r="H1038" s="210"/>
      <c r="I1038" s="213"/>
      <c r="J1038" s="220"/>
      <c r="K1038" s="223"/>
      <c r="L1038" s="226"/>
      <c r="M1038" s="223"/>
      <c r="N1038" s="206"/>
      <c r="O1038" s="207"/>
      <c r="P1038" s="210"/>
      <c r="Q1038" s="213"/>
      <c r="R1038" s="216"/>
      <c r="S1038" s="218"/>
      <c r="T1038" s="197"/>
      <c r="U1038" s="197"/>
      <c r="V1038" s="200"/>
      <c r="W1038" s="14">
        <v>2</v>
      </c>
      <c r="X1038" s="13"/>
      <c r="Y1038" s="13">
        <v>5</v>
      </c>
      <c r="Z1038" s="13"/>
      <c r="AA1038" s="13"/>
      <c r="AB1038" s="13"/>
      <c r="AC1038" s="15">
        <v>6</v>
      </c>
      <c r="AD1038" s="9"/>
      <c r="AE1038"/>
    </row>
    <row r="1039" spans="1:31" s="1" customFormat="1" ht="12" customHeight="1" thickBot="1" x14ac:dyDescent="0.2">
      <c r="A1039" s="58" t="str">
        <f>IF(A1038="","",SUM(A1037:A1038))</f>
        <v/>
      </c>
      <c r="B1039" s="55"/>
      <c r="C1039" s="229"/>
      <c r="D1039" s="231"/>
      <c r="E1039" s="210"/>
      <c r="F1039" s="234"/>
      <c r="G1039" s="207"/>
      <c r="H1039" s="210"/>
      <c r="I1039" s="213"/>
      <c r="J1039" s="220"/>
      <c r="K1039" s="223"/>
      <c r="L1039" s="226"/>
      <c r="M1039" s="223"/>
      <c r="N1039" s="197" t="str">
        <f ca="1">IF(A1038="","",IF(INDIRECT("入力シート!P"&amp;(A1039))="","",INDIRECT("入力シート!P"&amp;(A1039))))</f>
        <v/>
      </c>
      <c r="O1039" s="207"/>
      <c r="P1039" s="210"/>
      <c r="Q1039" s="213"/>
      <c r="R1039" s="201" t="str">
        <f ca="1">IF(A1038="","",IF(INDIRECT("入力シート!Q"&amp;(A1039))="","",INDIRECT("入力シート!Q"&amp;(A1039))))</f>
        <v/>
      </c>
      <c r="S1039" s="305" t="str">
        <f>IF(A1038="","",IF(N1039="","",SUM(N1039,R1039)))</f>
        <v/>
      </c>
      <c r="T1039" s="205" t="str">
        <f ca="1">IF(A1038="","",IF(N1039="","",IF(INDIRECT("入力シート!R"&amp;(A1039))="通常者",ROUNDDOWN(S1039*10/1000,0),0)))</f>
        <v/>
      </c>
      <c r="U1039" s="197"/>
      <c r="V1039" s="201"/>
      <c r="W1039" s="14">
        <v>3</v>
      </c>
      <c r="X1039" s="13"/>
      <c r="Y1039" s="13">
        <v>5</v>
      </c>
      <c r="Z1039" s="13"/>
      <c r="AA1039" s="13"/>
      <c r="AB1039" s="13"/>
      <c r="AC1039" s="15">
        <v>7</v>
      </c>
      <c r="AD1039" s="9"/>
      <c r="AE1039"/>
    </row>
    <row r="1040" spans="1:31" s="1" customFormat="1" ht="12" customHeight="1" x14ac:dyDescent="0.15">
      <c r="A1040" s="58"/>
      <c r="B1040" s="55"/>
      <c r="C1040" s="229"/>
      <c r="D1040" s="232"/>
      <c r="E1040" s="211"/>
      <c r="F1040" s="235"/>
      <c r="G1040" s="208"/>
      <c r="H1040" s="211"/>
      <c r="I1040" s="214"/>
      <c r="J1040" s="221"/>
      <c r="K1040" s="224"/>
      <c r="L1040" s="227"/>
      <c r="M1040" s="224"/>
      <c r="N1040" s="198"/>
      <c r="O1040" s="208"/>
      <c r="P1040" s="211"/>
      <c r="Q1040" s="214"/>
      <c r="R1040" s="202"/>
      <c r="S1040" s="204"/>
      <c r="T1040" s="198"/>
      <c r="U1040" s="198"/>
      <c r="V1040" s="202"/>
      <c r="W1040" s="32">
        <v>4</v>
      </c>
      <c r="X1040" s="33"/>
      <c r="Y1040" s="31">
        <v>5</v>
      </c>
      <c r="Z1040" s="105"/>
      <c r="AA1040" s="105"/>
      <c r="AB1040" s="105"/>
      <c r="AC1040" s="31"/>
      <c r="AD1040" s="107"/>
      <c r="AE1040"/>
    </row>
    <row r="1041" spans="1:31" s="1" customFormat="1" ht="12" customHeight="1" thickBot="1" x14ac:dyDescent="0.2">
      <c r="A1041" s="58">
        <v>14</v>
      </c>
      <c r="B1041" s="55"/>
      <c r="C1041" s="228" t="s">
        <v>39</v>
      </c>
      <c r="D1041" s="231" t="str">
        <f ca="1">IF(A1042="","",IF(INDIRECT("入力シート!H"&amp;(A1043))="","",IF(INDIRECT("入力シート!H"&amp;(A1043))&lt;43586,4,5)))</f>
        <v/>
      </c>
      <c r="E1041" s="209" t="str">
        <f ca="1">IF(A1042="","",IF(INDIRECT("入力シート!H"&amp;(A1043))="","",INDIRECT("入力シート!H"&amp;(A1043))))</f>
        <v/>
      </c>
      <c r="F1041" s="233" t="str">
        <f ca="1">IF(A1042="","",IF(INDIRECT("入力シート!H"&amp;(A1043))="","",INDIRECT("入力シート!H"&amp;(A1043))))</f>
        <v/>
      </c>
      <c r="G1041" s="207" t="str">
        <f ca="1">IF(A1042="","",IF(INDIRECT("入力シート!I"&amp;(A1043))="","",IF(INDIRECT("入力シート!I"&amp;(A1043))&lt;43586,4,5)))</f>
        <v/>
      </c>
      <c r="H1041" s="209" t="str">
        <f ca="1">IF(A1042="","",IF(INDIRECT("入力シート!I"&amp;(A1043))="","",INDIRECT("入力シート!I"&amp;(A1043))))</f>
        <v/>
      </c>
      <c r="I1041" s="212" t="str">
        <f ca="1">IF(A1042="","",IF(INDIRECT("入力シート!I"&amp;(A1043))="","",INDIRECT("入力シート!I"&amp;(A1043))))</f>
        <v/>
      </c>
      <c r="J1041" s="219" t="str">
        <f ca="1">IF(A1042="","",IF(INDIRECT("入力シート!I"&amp;(A1043))="","",INDIRECT("入力シート!I"&amp;(A1043))))</f>
        <v/>
      </c>
      <c r="K1041" s="222" t="str">
        <f t="shared" ref="K1041" ca="1" si="180">IF(A1042="","",IF(INDIRECT("入力シート!J"&amp;(A1043))="","",INDIRECT("入力シート!J"&amp;(A1043))))</f>
        <v/>
      </c>
      <c r="L1041" s="225" t="str">
        <f ca="1">IF(A1042="","",
IFERROR(IF(INDIRECT("入力シート!K"&amp;(A1043))="","",
IF(INDIRECT("入力シート!K"&amp;(A1043))&gt;159,"G",
IF(INDIRECT("入力シート!K"&amp;(A1043))&gt;149,"F",
IF(INDIRECT("入力シート!K"&amp;(A1043))&gt;139,"E",
IF(INDIRECT("入力シート!K"&amp;(A1043))&gt;129,"D",
IF(INDIRECT("入力シート!K"&amp;(A1043))&gt;119,"C",
IF(INDIRECT("入力シート!K"&amp;(A1043))&gt;109,"B",
IF(INDIRECT("入力シート!K"&amp;(A1043))&gt;99,"A",
"")))))))),""))</f>
        <v/>
      </c>
      <c r="M1041" s="222" t="str">
        <f ca="1">IF(A1042="","",
IFERROR(IF(INDIRECT("入力シート!K"&amp;(A1043))="","",
IF(INDIRECT("入力シート!K"&amp;(A1043))&gt;99,MOD(INDIRECT("入力シート!K"&amp;(A1043)),10),INDIRECT("入力シート!K"&amp;(A1043)))),""))</f>
        <v/>
      </c>
      <c r="N1041" s="196" t="str">
        <f ca="1">IF(A1042="","",IF(INDIRECT("入力シート!L"&amp;(A1043))="","",INDIRECT("入力シート!L"&amp;(A1043))))</f>
        <v/>
      </c>
      <c r="O1041" s="207" t="str">
        <f ca="1">IF(A1042="","",IF(INDIRECT("入力シート!M"&amp;(A1043))="","",IF(INDIRECT("入力シート!M"&amp;(A1043))&lt;43586,4,5)))</f>
        <v/>
      </c>
      <c r="P1041" s="209" t="str">
        <f ca="1">IF(A1042="","",IF(INDIRECT("入力シート!M"&amp;(A1043))="","",INDIRECT("入力シート!M"&amp;(A1043))))</f>
        <v/>
      </c>
      <c r="Q1041" s="212" t="str">
        <f ca="1">IF(A1042="","",IF(INDIRECT("入力シート!M"&amp;(A1043))="","",INDIRECT("入力シート!M"&amp;(A1043))))</f>
        <v/>
      </c>
      <c r="R1041" s="215" t="str">
        <f ca="1">IF(A1042="","",IF(INDIRECT("入力シート!N"&amp;(A1043))="","",INDIRECT("入力シート!N"&amp;(A1043))))</f>
        <v/>
      </c>
      <c r="S1041" s="217" t="str">
        <f>IF(A1042="","",IF(N1041="","",SUM(N1041,R1041)))</f>
        <v/>
      </c>
      <c r="T1041" s="196" t="str">
        <f ca="1">IF(A1042="","",IF(N1041="","",IF(INDIRECT("入力シート!O"&amp;(A1043))="通常者",ROUNDDOWN(S1041*10/1000,0),0)))</f>
        <v/>
      </c>
      <c r="U1041" s="196" t="str">
        <f>IF(A1042="","",IF(V1041="","",IF(V1041&gt;=1,"+",IF(V1041=0," ","-"))))</f>
        <v/>
      </c>
      <c r="V1041" s="199" t="str">
        <f>IF(A1042="","",IF(AND(N1043="",N1041&gt;=1),T1041,IF(N1043="","",T1041-T1043)))</f>
        <v/>
      </c>
      <c r="W1041" s="98">
        <v>1</v>
      </c>
      <c r="X1041" s="12"/>
      <c r="Y1041" s="98">
        <v>5</v>
      </c>
      <c r="Z1041" s="8"/>
      <c r="AA1041" s="8"/>
      <c r="AB1041" s="8"/>
      <c r="AC1041" s="98">
        <v>5</v>
      </c>
      <c r="AD1041" s="16"/>
      <c r="AE1041"/>
    </row>
    <row r="1042" spans="1:31" s="1" customFormat="1" ht="12" customHeight="1" x14ac:dyDescent="0.15">
      <c r="A1042" s="58" t="str">
        <f>A1022</f>
        <v/>
      </c>
      <c r="B1042" s="55"/>
      <c r="C1042" s="229"/>
      <c r="D1042" s="231"/>
      <c r="E1042" s="210"/>
      <c r="F1042" s="234"/>
      <c r="G1042" s="207"/>
      <c r="H1042" s="210"/>
      <c r="I1042" s="213"/>
      <c r="J1042" s="220"/>
      <c r="K1042" s="223"/>
      <c r="L1042" s="226"/>
      <c r="M1042" s="223"/>
      <c r="N1042" s="206"/>
      <c r="O1042" s="207"/>
      <c r="P1042" s="210"/>
      <c r="Q1042" s="213"/>
      <c r="R1042" s="216"/>
      <c r="S1042" s="218"/>
      <c r="T1042" s="197"/>
      <c r="U1042" s="197"/>
      <c r="V1042" s="200"/>
      <c r="W1042" s="14">
        <v>2</v>
      </c>
      <c r="X1042" s="13"/>
      <c r="Y1042" s="13">
        <v>5</v>
      </c>
      <c r="Z1042" s="13"/>
      <c r="AA1042" s="13"/>
      <c r="AB1042" s="13"/>
      <c r="AC1042" s="15">
        <v>6</v>
      </c>
      <c r="AD1042" s="9"/>
      <c r="AE1042"/>
    </row>
    <row r="1043" spans="1:31" s="1" customFormat="1" ht="12" customHeight="1" thickBot="1" x14ac:dyDescent="0.2">
      <c r="A1043" s="58" t="str">
        <f>IF(A1042="","",SUM(A1041:A1042))</f>
        <v/>
      </c>
      <c r="B1043" s="55"/>
      <c r="C1043" s="229"/>
      <c r="D1043" s="231"/>
      <c r="E1043" s="210"/>
      <c r="F1043" s="234"/>
      <c r="G1043" s="207"/>
      <c r="H1043" s="210"/>
      <c r="I1043" s="213"/>
      <c r="J1043" s="220"/>
      <c r="K1043" s="223"/>
      <c r="L1043" s="226"/>
      <c r="M1043" s="223"/>
      <c r="N1043" s="197" t="str">
        <f ca="1">IF(A1042="","",IF(INDIRECT("入力シート!P"&amp;(A1043))="","",INDIRECT("入力シート!P"&amp;(A1043))))</f>
        <v/>
      </c>
      <c r="O1043" s="207"/>
      <c r="P1043" s="210"/>
      <c r="Q1043" s="213"/>
      <c r="R1043" s="201" t="str">
        <f ca="1">IF(A1042="","",IF(INDIRECT("入力シート!Q"&amp;(A1043))="","",INDIRECT("入力シート!Q"&amp;(A1043))))</f>
        <v/>
      </c>
      <c r="S1043" s="305" t="str">
        <f>IF(A1042="","",IF(N1043="","",SUM(N1043,R1043)))</f>
        <v/>
      </c>
      <c r="T1043" s="205" t="str">
        <f ca="1">IF(A1042="","",IF(N1043="","",IF(INDIRECT("入力シート!R"&amp;(A1043))="通常者",ROUNDDOWN(S1043*10/1000,0),0)))</f>
        <v/>
      </c>
      <c r="U1043" s="197"/>
      <c r="V1043" s="201"/>
      <c r="W1043" s="14">
        <v>3</v>
      </c>
      <c r="X1043" s="13"/>
      <c r="Y1043" s="13">
        <v>5</v>
      </c>
      <c r="Z1043" s="13"/>
      <c r="AA1043" s="13"/>
      <c r="AB1043" s="13"/>
      <c r="AC1043" s="15">
        <v>7</v>
      </c>
      <c r="AD1043" s="9"/>
      <c r="AE1043"/>
    </row>
    <row r="1044" spans="1:31" s="1" customFormat="1" ht="12" customHeight="1" x14ac:dyDescent="0.15">
      <c r="A1044" s="58"/>
      <c r="B1044" s="55"/>
      <c r="C1044" s="230"/>
      <c r="D1044" s="232"/>
      <c r="E1044" s="211"/>
      <c r="F1044" s="235"/>
      <c r="G1044" s="208"/>
      <c r="H1044" s="211"/>
      <c r="I1044" s="214"/>
      <c r="J1044" s="221"/>
      <c r="K1044" s="224"/>
      <c r="L1044" s="227"/>
      <c r="M1044" s="224"/>
      <c r="N1044" s="198"/>
      <c r="O1044" s="208"/>
      <c r="P1044" s="211"/>
      <c r="Q1044" s="214"/>
      <c r="R1044" s="202"/>
      <c r="S1044" s="204"/>
      <c r="T1044" s="198"/>
      <c r="U1044" s="198"/>
      <c r="V1044" s="202"/>
      <c r="W1044" s="7">
        <v>4</v>
      </c>
      <c r="X1044" s="10"/>
      <c r="Y1044" s="6">
        <v>5</v>
      </c>
      <c r="Z1044" s="106"/>
      <c r="AA1044" s="106"/>
      <c r="AB1044" s="106"/>
      <c r="AC1044" s="6"/>
      <c r="AD1044" s="108"/>
      <c r="AE1044"/>
    </row>
    <row r="1045" spans="1:31" s="1" customFormat="1" ht="12" customHeight="1" thickBot="1" x14ac:dyDescent="0.2">
      <c r="A1045" s="58">
        <v>15</v>
      </c>
      <c r="B1045" s="55"/>
      <c r="C1045" s="228" t="s">
        <v>46</v>
      </c>
      <c r="D1045" s="231" t="str">
        <f ca="1">IF(A1046="","",IF(INDIRECT("入力シート!H"&amp;(A1047))="","",IF(INDIRECT("入力シート!H"&amp;(A1047))&lt;43586,4,5)))</f>
        <v/>
      </c>
      <c r="E1045" s="209" t="str">
        <f ca="1">IF(A1046="","",IF(INDIRECT("入力シート!H"&amp;(A1047))="","",INDIRECT("入力シート!H"&amp;(A1047))))</f>
        <v/>
      </c>
      <c r="F1045" s="233" t="str">
        <f ca="1">IF(A1046="","",IF(INDIRECT("入力シート!H"&amp;(A1047))="","",INDIRECT("入力シート!H"&amp;(A1047))))</f>
        <v/>
      </c>
      <c r="G1045" s="207" t="str">
        <f ca="1">IF(A1046="","",IF(INDIRECT("入力シート!I"&amp;(A1047))="","",IF(INDIRECT("入力シート!I"&amp;(A1047))&lt;43586,4,5)))</f>
        <v/>
      </c>
      <c r="H1045" s="209" t="str">
        <f ca="1">IF(A1046="","",IF(INDIRECT("入力シート!I"&amp;(A1047))="","",INDIRECT("入力シート!I"&amp;(A1047))))</f>
        <v/>
      </c>
      <c r="I1045" s="212" t="str">
        <f ca="1">IF(A1046="","",IF(INDIRECT("入力シート!I"&amp;(A1047))="","",INDIRECT("入力シート!I"&amp;(A1047))))</f>
        <v/>
      </c>
      <c r="J1045" s="219" t="str">
        <f ca="1">IF(A1046="","",IF(INDIRECT("入力シート!I"&amp;(A1047))="","",INDIRECT("入力シート!I"&amp;(A1047))))</f>
        <v/>
      </c>
      <c r="K1045" s="222" t="str">
        <f t="shared" ref="K1045" ca="1" si="181">IF(A1046="","",IF(INDIRECT("入力シート!J"&amp;(A1047))="","",INDIRECT("入力シート!J"&amp;(A1047))))</f>
        <v/>
      </c>
      <c r="L1045" s="225" t="str">
        <f ca="1">IF(A1046="","",
IFERROR(IF(INDIRECT("入力シート!K"&amp;(A1047))="","",
IF(INDIRECT("入力シート!K"&amp;(A1047))&gt;159,"G",
IF(INDIRECT("入力シート!K"&amp;(A1047))&gt;149,"F",
IF(INDIRECT("入力シート!K"&amp;(A1047))&gt;139,"E",
IF(INDIRECT("入力シート!K"&amp;(A1047))&gt;129,"D",
IF(INDIRECT("入力シート!K"&amp;(A1047))&gt;119,"C",
IF(INDIRECT("入力シート!K"&amp;(A1047))&gt;109,"B",
IF(INDIRECT("入力シート!K"&amp;(A1047))&gt;99,"A",
"")))))))),""))</f>
        <v/>
      </c>
      <c r="M1045" s="222" t="str">
        <f ca="1">IF(A1046="","",
IFERROR(IF(INDIRECT("入力シート!K"&amp;(A1047))="","",
IF(INDIRECT("入力シート!K"&amp;(A1047))&gt;99,MOD(INDIRECT("入力シート!K"&amp;(A1047)),10),INDIRECT("入力シート!K"&amp;(A1047)))),""))</f>
        <v/>
      </c>
      <c r="N1045" s="196" t="str">
        <f ca="1">IF(A1046="","",IF(INDIRECT("入力シート!L"&amp;(A1047))="","",INDIRECT("入力シート!L"&amp;(A1047))))</f>
        <v/>
      </c>
      <c r="O1045" s="207" t="str">
        <f ca="1">IF(A1046="","",IF(INDIRECT("入力シート!M"&amp;(A1047))="","",IF(INDIRECT("入力シート!M"&amp;(A1047))&lt;43586,4,5)))</f>
        <v/>
      </c>
      <c r="P1045" s="209" t="str">
        <f ca="1">IF(A1046="","",IF(INDIRECT("入力シート!M"&amp;(A1047))="","",INDIRECT("入力シート!M"&amp;(A1047))))</f>
        <v/>
      </c>
      <c r="Q1045" s="212" t="str">
        <f ca="1">IF(A1046="","",IF(INDIRECT("入力シート!M"&amp;(A1047))="","",INDIRECT("入力シート!M"&amp;(A1047))))</f>
        <v/>
      </c>
      <c r="R1045" s="215" t="str">
        <f ca="1">IF(A1046="","",IF(INDIRECT("入力シート!N"&amp;(A1047))="","",INDIRECT("入力シート!N"&amp;(A1047))))</f>
        <v/>
      </c>
      <c r="S1045" s="217" t="str">
        <f>IF(A1046="","",IF(N1045="","",SUM(N1045,R1045)))</f>
        <v/>
      </c>
      <c r="T1045" s="196" t="str">
        <f ca="1">IF(A1046="","",IF(N1045="","",IF(INDIRECT("入力シート!O"&amp;(A1047))="通常者",ROUNDDOWN(S1045*10/1000,0),0)))</f>
        <v/>
      </c>
      <c r="U1045" s="196" t="str">
        <f>IF(A1046="","",IF(V1045="","",IF(V1045&gt;=1,"+",IF(V1045=0," ","-"))))</f>
        <v/>
      </c>
      <c r="V1045" s="199" t="str">
        <f>IF(A1046="","",IF(AND(N1047="",N1045&gt;=1),T1045,IF(N1047="","",T1045-T1047)))</f>
        <v/>
      </c>
      <c r="W1045" s="3">
        <v>1</v>
      </c>
      <c r="X1045" s="12"/>
      <c r="Y1045" s="3">
        <v>5</v>
      </c>
      <c r="Z1045" s="8"/>
      <c r="AA1045" s="8"/>
      <c r="AB1045" s="8"/>
      <c r="AC1045" s="3">
        <v>5</v>
      </c>
      <c r="AD1045" s="107"/>
      <c r="AE1045"/>
    </row>
    <row r="1046" spans="1:31" s="1" customFormat="1" ht="12" customHeight="1" x14ac:dyDescent="0.15">
      <c r="A1046" s="58" t="str">
        <f>A1022</f>
        <v/>
      </c>
      <c r="B1046" s="55"/>
      <c r="C1046" s="229"/>
      <c r="D1046" s="231"/>
      <c r="E1046" s="210"/>
      <c r="F1046" s="234"/>
      <c r="G1046" s="207"/>
      <c r="H1046" s="210"/>
      <c r="I1046" s="213"/>
      <c r="J1046" s="220"/>
      <c r="K1046" s="223"/>
      <c r="L1046" s="226"/>
      <c r="M1046" s="223"/>
      <c r="N1046" s="206"/>
      <c r="O1046" s="207"/>
      <c r="P1046" s="210"/>
      <c r="Q1046" s="213"/>
      <c r="R1046" s="216"/>
      <c r="S1046" s="218"/>
      <c r="T1046" s="197"/>
      <c r="U1046" s="197"/>
      <c r="V1046" s="200"/>
      <c r="W1046" s="14">
        <v>2</v>
      </c>
      <c r="X1046" s="13"/>
      <c r="Y1046" s="13">
        <v>5</v>
      </c>
      <c r="Z1046" s="13"/>
      <c r="AA1046" s="13"/>
      <c r="AB1046" s="13"/>
      <c r="AC1046" s="15">
        <v>6</v>
      </c>
      <c r="AD1046" s="9"/>
      <c r="AE1046"/>
    </row>
    <row r="1047" spans="1:31" s="1" customFormat="1" ht="12" customHeight="1" thickBot="1" x14ac:dyDescent="0.2">
      <c r="A1047" s="58" t="str">
        <f>IF(A1046="","",SUM(A1045:A1046))</f>
        <v/>
      </c>
      <c r="B1047" s="55"/>
      <c r="C1047" s="229"/>
      <c r="D1047" s="231"/>
      <c r="E1047" s="210"/>
      <c r="F1047" s="234"/>
      <c r="G1047" s="207"/>
      <c r="H1047" s="210"/>
      <c r="I1047" s="213"/>
      <c r="J1047" s="220"/>
      <c r="K1047" s="223"/>
      <c r="L1047" s="226"/>
      <c r="M1047" s="223"/>
      <c r="N1047" s="197" t="str">
        <f ca="1">IF(A1046="","",IF(INDIRECT("入力シート!P"&amp;(A1047))="","",INDIRECT("入力シート!P"&amp;(A1047))))</f>
        <v/>
      </c>
      <c r="O1047" s="207"/>
      <c r="P1047" s="210"/>
      <c r="Q1047" s="213"/>
      <c r="R1047" s="201" t="str">
        <f ca="1">IF(A1046="","",IF(INDIRECT("入力シート!Q"&amp;(A1047))="","",INDIRECT("入力シート!Q"&amp;(A1047))))</f>
        <v/>
      </c>
      <c r="S1047" s="305" t="str">
        <f>IF(A1046="","",IF(N1047="","",SUM(N1047,R1047)))</f>
        <v/>
      </c>
      <c r="T1047" s="205" t="str">
        <f ca="1">IF(A1046="","",IF(N1047="","",IF(INDIRECT("入力シート!R"&amp;(A1047))="通常者",ROUNDDOWN(S1047*10/1000,0),0)))</f>
        <v/>
      </c>
      <c r="U1047" s="197"/>
      <c r="V1047" s="201"/>
      <c r="W1047" s="14">
        <v>3</v>
      </c>
      <c r="X1047" s="13"/>
      <c r="Y1047" s="13">
        <v>5</v>
      </c>
      <c r="Z1047" s="13"/>
      <c r="AA1047" s="13"/>
      <c r="AB1047" s="13"/>
      <c r="AC1047" s="15">
        <v>7</v>
      </c>
      <c r="AD1047" s="9"/>
      <c r="AE1047"/>
    </row>
    <row r="1048" spans="1:31" s="1" customFormat="1" ht="12" customHeight="1" x14ac:dyDescent="0.15">
      <c r="A1048" s="58"/>
      <c r="B1048" s="55"/>
      <c r="C1048" s="230"/>
      <c r="D1048" s="232"/>
      <c r="E1048" s="211"/>
      <c r="F1048" s="235"/>
      <c r="G1048" s="208"/>
      <c r="H1048" s="211"/>
      <c r="I1048" s="214"/>
      <c r="J1048" s="221"/>
      <c r="K1048" s="224"/>
      <c r="L1048" s="227"/>
      <c r="M1048" s="224"/>
      <c r="N1048" s="198"/>
      <c r="O1048" s="208"/>
      <c r="P1048" s="211"/>
      <c r="Q1048" s="214"/>
      <c r="R1048" s="202"/>
      <c r="S1048" s="204"/>
      <c r="T1048" s="198"/>
      <c r="U1048" s="198"/>
      <c r="V1048" s="202"/>
      <c r="W1048" s="7">
        <v>4</v>
      </c>
      <c r="X1048" s="10"/>
      <c r="Y1048" s="6">
        <v>5</v>
      </c>
      <c r="Z1048" s="106"/>
      <c r="AA1048" s="106"/>
      <c r="AB1048" s="106"/>
      <c r="AC1048" s="6"/>
      <c r="AD1048" s="108"/>
      <c r="AE1048"/>
    </row>
    <row r="1049" spans="1:31" s="1" customFormat="1" ht="12" customHeight="1" thickBot="1" x14ac:dyDescent="0.2">
      <c r="A1049" s="58">
        <v>16</v>
      </c>
      <c r="B1049" s="55"/>
      <c r="C1049" s="228" t="s">
        <v>40</v>
      </c>
      <c r="D1049" s="231" t="str">
        <f ca="1">IF(A1050="","",IF(INDIRECT("入力シート!H"&amp;(A1051))="","",IF(INDIRECT("入力シート!H"&amp;(A1051))&lt;43586,4,5)))</f>
        <v/>
      </c>
      <c r="E1049" s="209" t="str">
        <f ca="1">IF(A1050="","",IF(INDIRECT("入力シート!H"&amp;(A1051))="","",INDIRECT("入力シート!H"&amp;(A1051))))</f>
        <v/>
      </c>
      <c r="F1049" s="233" t="str">
        <f ca="1">IF(A1050="","",IF(INDIRECT("入力シート!H"&amp;(A1051))="","",INDIRECT("入力シート!H"&amp;(A1051))))</f>
        <v/>
      </c>
      <c r="G1049" s="207" t="str">
        <f ca="1">IF(A1050="","",IF(INDIRECT("入力シート!I"&amp;(A1051))="","",IF(INDIRECT("入力シート!I"&amp;(A1051))&lt;43586,4,5)))</f>
        <v/>
      </c>
      <c r="H1049" s="209" t="str">
        <f ca="1">IF(A1050="","",IF(INDIRECT("入力シート!I"&amp;(A1051))="","",INDIRECT("入力シート!I"&amp;(A1051))))</f>
        <v/>
      </c>
      <c r="I1049" s="212" t="str">
        <f ca="1">IF(A1050="","",IF(INDIRECT("入力シート!I"&amp;(A1051))="","",INDIRECT("入力シート!I"&amp;(A1051))))</f>
        <v/>
      </c>
      <c r="J1049" s="219" t="str">
        <f ca="1">IF(A1050="","",IF(INDIRECT("入力シート!I"&amp;(A1051))="","",INDIRECT("入力シート!I"&amp;(A1051))))</f>
        <v/>
      </c>
      <c r="K1049" s="222" t="str">
        <f t="shared" ref="K1049" ca="1" si="182">IF(A1050="","",IF(INDIRECT("入力シート!J"&amp;(A1051))="","",INDIRECT("入力シート!J"&amp;(A1051))))</f>
        <v/>
      </c>
      <c r="L1049" s="225" t="str">
        <f ca="1">IF(A1050="","",
IFERROR(IF(INDIRECT("入力シート!K"&amp;(A1051))="","",
IF(INDIRECT("入力シート!K"&amp;(A1051))&gt;159,"G",
IF(INDIRECT("入力シート!K"&amp;(A1051))&gt;149,"F",
IF(INDIRECT("入力シート!K"&amp;(A1051))&gt;139,"E",
IF(INDIRECT("入力シート!K"&amp;(A1051))&gt;129,"D",
IF(INDIRECT("入力シート!K"&amp;(A1051))&gt;119,"C",
IF(INDIRECT("入力シート!K"&amp;(A1051))&gt;109,"B",
IF(INDIRECT("入力シート!K"&amp;(A1051))&gt;99,"A",
"")))))))),""))</f>
        <v/>
      </c>
      <c r="M1049" s="222" t="str">
        <f ca="1">IF(A1050="","",
IFERROR(IF(INDIRECT("入力シート!K"&amp;(A1051))="","",
IF(INDIRECT("入力シート!K"&amp;(A1051))&gt;99,MOD(INDIRECT("入力シート!K"&amp;(A1051)),10),INDIRECT("入力シート!K"&amp;(A1051)))),""))</f>
        <v/>
      </c>
      <c r="N1049" s="196" t="str">
        <f ca="1">IF(A1050="","",IF(INDIRECT("入力シート!L"&amp;(A1051))="","",INDIRECT("入力シート!L"&amp;(A1051))))</f>
        <v/>
      </c>
      <c r="O1049" s="207" t="str">
        <f ca="1">IF(A1050="","",IF(INDIRECT("入力シート!M"&amp;(A1051))="","",IF(INDIRECT("入力シート!M"&amp;(A1051))&lt;43586,4,5)))</f>
        <v/>
      </c>
      <c r="P1049" s="209" t="str">
        <f ca="1">IF(A1050="","",IF(INDIRECT("入力シート!M"&amp;(A1051))="","",INDIRECT("入力シート!M"&amp;(A1051))))</f>
        <v/>
      </c>
      <c r="Q1049" s="212" t="str">
        <f ca="1">IF(A1050="","",IF(INDIRECT("入力シート!M"&amp;(A1051))="","",INDIRECT("入力シート!M"&amp;(A1051))))</f>
        <v/>
      </c>
      <c r="R1049" s="215" t="str">
        <f ca="1">IF(A1050="","",IF(INDIRECT("入力シート!N"&amp;(A1051))="","",INDIRECT("入力シート!N"&amp;(A1051))))</f>
        <v/>
      </c>
      <c r="S1049" s="217" t="str">
        <f>IF(A1050="","",IF(N1049="","",SUM(N1049,R1049)))</f>
        <v/>
      </c>
      <c r="T1049" s="196" t="str">
        <f ca="1">IF(A1050="","",IF(N1049="","",IF(INDIRECT("入力シート!O"&amp;(A1051))="通常者",ROUNDDOWN(S1049*10/1000,0),0)))</f>
        <v/>
      </c>
      <c r="U1049" s="196" t="str">
        <f>IF(A1050="","",IF(V1049="","",IF(V1049&gt;=1,"+",IF(V1049=0," ","-"))))</f>
        <v/>
      </c>
      <c r="V1049" s="199" t="str">
        <f>IF(A1050="","",IF(AND(N1051="",N1049&gt;=1),T1049,IF(N1051="","",T1049-T1051)))</f>
        <v/>
      </c>
      <c r="W1049" s="3">
        <v>1</v>
      </c>
      <c r="X1049" s="12"/>
      <c r="Y1049" s="3">
        <v>5</v>
      </c>
      <c r="Z1049" s="8"/>
      <c r="AA1049" s="8"/>
      <c r="AB1049" s="8"/>
      <c r="AC1049" s="3">
        <v>5</v>
      </c>
      <c r="AD1049" s="107"/>
      <c r="AE1049"/>
    </row>
    <row r="1050" spans="1:31" s="1" customFormat="1" ht="12" customHeight="1" x14ac:dyDescent="0.15">
      <c r="A1050" s="58" t="str">
        <f>A1022</f>
        <v/>
      </c>
      <c r="B1050" s="55"/>
      <c r="C1050" s="229"/>
      <c r="D1050" s="231"/>
      <c r="E1050" s="210"/>
      <c r="F1050" s="234"/>
      <c r="G1050" s="207"/>
      <c r="H1050" s="210"/>
      <c r="I1050" s="213"/>
      <c r="J1050" s="220"/>
      <c r="K1050" s="223"/>
      <c r="L1050" s="226"/>
      <c r="M1050" s="223"/>
      <c r="N1050" s="206"/>
      <c r="O1050" s="207"/>
      <c r="P1050" s="210"/>
      <c r="Q1050" s="213"/>
      <c r="R1050" s="216"/>
      <c r="S1050" s="218"/>
      <c r="T1050" s="197"/>
      <c r="U1050" s="197"/>
      <c r="V1050" s="200"/>
      <c r="W1050" s="14">
        <v>2</v>
      </c>
      <c r="X1050" s="13"/>
      <c r="Y1050" s="13">
        <v>5</v>
      </c>
      <c r="Z1050" s="13"/>
      <c r="AA1050" s="13"/>
      <c r="AB1050" s="13"/>
      <c r="AC1050" s="15">
        <v>6</v>
      </c>
      <c r="AD1050" s="9"/>
      <c r="AE1050"/>
    </row>
    <row r="1051" spans="1:31" s="1" customFormat="1" ht="12" customHeight="1" thickBot="1" x14ac:dyDescent="0.2">
      <c r="A1051" s="58" t="str">
        <f>IF(A1050="","",SUM(A1049:A1050))</f>
        <v/>
      </c>
      <c r="B1051" s="55"/>
      <c r="C1051" s="229"/>
      <c r="D1051" s="231"/>
      <c r="E1051" s="210"/>
      <c r="F1051" s="234"/>
      <c r="G1051" s="207"/>
      <c r="H1051" s="210"/>
      <c r="I1051" s="213"/>
      <c r="J1051" s="220"/>
      <c r="K1051" s="223"/>
      <c r="L1051" s="226"/>
      <c r="M1051" s="223"/>
      <c r="N1051" s="197" t="str">
        <f ca="1">IF(A1050="","",IF(INDIRECT("入力シート!P"&amp;(A1051))="","",INDIRECT("入力シート!P"&amp;(A1051))))</f>
        <v/>
      </c>
      <c r="O1051" s="207"/>
      <c r="P1051" s="210"/>
      <c r="Q1051" s="213"/>
      <c r="R1051" s="201" t="str">
        <f ca="1">IF(A1050="","",IF(INDIRECT("入力シート!Q"&amp;(A1051))="","",INDIRECT("入力シート!Q"&amp;(A1051))))</f>
        <v/>
      </c>
      <c r="S1051" s="305" t="str">
        <f>IF(A1050="","",IF(N1051="","",SUM(N1051,R1051)))</f>
        <v/>
      </c>
      <c r="T1051" s="205" t="str">
        <f ca="1">IF(A1050="","",IF(N1051="","",IF(INDIRECT("入力シート!R"&amp;(A1051))="通常者",ROUNDDOWN(S1051*10/1000,0),0)))</f>
        <v/>
      </c>
      <c r="U1051" s="197"/>
      <c r="V1051" s="201"/>
      <c r="W1051" s="14">
        <v>3</v>
      </c>
      <c r="X1051" s="13"/>
      <c r="Y1051" s="13">
        <v>5</v>
      </c>
      <c r="Z1051" s="13"/>
      <c r="AA1051" s="13"/>
      <c r="AB1051" s="13"/>
      <c r="AC1051" s="15">
        <v>7</v>
      </c>
      <c r="AD1051" s="9"/>
      <c r="AE1051"/>
    </row>
    <row r="1052" spans="1:31" s="1" customFormat="1" ht="12" customHeight="1" x14ac:dyDescent="0.15">
      <c r="A1052" s="58"/>
      <c r="B1052" s="55"/>
      <c r="C1052" s="230"/>
      <c r="D1052" s="232"/>
      <c r="E1052" s="211"/>
      <c r="F1052" s="235"/>
      <c r="G1052" s="208"/>
      <c r="H1052" s="211"/>
      <c r="I1052" s="214"/>
      <c r="J1052" s="221"/>
      <c r="K1052" s="224"/>
      <c r="L1052" s="227"/>
      <c r="M1052" s="224"/>
      <c r="N1052" s="198"/>
      <c r="O1052" s="208"/>
      <c r="P1052" s="211"/>
      <c r="Q1052" s="214"/>
      <c r="R1052" s="202"/>
      <c r="S1052" s="204"/>
      <c r="T1052" s="198"/>
      <c r="U1052" s="198"/>
      <c r="V1052" s="202"/>
      <c r="W1052" s="7">
        <v>4</v>
      </c>
      <c r="X1052" s="10"/>
      <c r="Y1052" s="6">
        <v>5</v>
      </c>
      <c r="Z1052" s="106"/>
      <c r="AA1052" s="106"/>
      <c r="AB1052" s="106"/>
      <c r="AC1052" s="6"/>
      <c r="AD1052" s="108"/>
      <c r="AE1052"/>
    </row>
    <row r="1053" spans="1:31" s="1" customFormat="1" ht="12" customHeight="1" thickBot="1" x14ac:dyDescent="0.2">
      <c r="A1053" s="58">
        <v>17</v>
      </c>
      <c r="B1053" s="55"/>
      <c r="C1053" s="228" t="s">
        <v>41</v>
      </c>
      <c r="D1053" s="231" t="str">
        <f ca="1">IF(A1054="","",IF(INDIRECT("入力シート!H"&amp;(A1055))="","",IF(INDIRECT("入力シート!H"&amp;(A1055))&lt;43586,4,5)))</f>
        <v/>
      </c>
      <c r="E1053" s="209" t="str">
        <f ca="1">IF(A1054="","",IF(INDIRECT("入力シート!H"&amp;(A1055))="","",INDIRECT("入力シート!H"&amp;(A1055))))</f>
        <v/>
      </c>
      <c r="F1053" s="233" t="str">
        <f ca="1">IF(A1054="","",IF(INDIRECT("入力シート!H"&amp;(A1055))="","",INDIRECT("入力シート!H"&amp;(A1055))))</f>
        <v/>
      </c>
      <c r="G1053" s="207" t="str">
        <f ca="1">IF(A1054="","",IF(INDIRECT("入力シート!I"&amp;(A1055))="","",IF(INDIRECT("入力シート!I"&amp;(A1055))&lt;43586,4,5)))</f>
        <v/>
      </c>
      <c r="H1053" s="209" t="str">
        <f ca="1">IF(A1054="","",IF(INDIRECT("入力シート!I"&amp;(A1055))="","",INDIRECT("入力シート!I"&amp;(A1055))))</f>
        <v/>
      </c>
      <c r="I1053" s="212" t="str">
        <f ca="1">IF(A1054="","",IF(INDIRECT("入力シート!I"&amp;(A1055))="","",INDIRECT("入力シート!I"&amp;(A1055))))</f>
        <v/>
      </c>
      <c r="J1053" s="219" t="str">
        <f ca="1">IF(A1054="","",IF(INDIRECT("入力シート!I"&amp;(A1055))="","",INDIRECT("入力シート!I"&amp;(A1055))))</f>
        <v/>
      </c>
      <c r="K1053" s="222" t="str">
        <f t="shared" ref="K1053" ca="1" si="183">IF(A1054="","",IF(INDIRECT("入力シート!J"&amp;(A1055))="","",INDIRECT("入力シート!J"&amp;(A1055))))</f>
        <v/>
      </c>
      <c r="L1053" s="225" t="str">
        <f ca="1">IF(A1054="","",
IFERROR(IF(INDIRECT("入力シート!K"&amp;(A1055))="","",
IF(INDIRECT("入力シート!K"&amp;(A1055))&gt;159,"G",
IF(INDIRECT("入力シート!K"&amp;(A1055))&gt;149,"F",
IF(INDIRECT("入力シート!K"&amp;(A1055))&gt;139,"E",
IF(INDIRECT("入力シート!K"&amp;(A1055))&gt;129,"D",
IF(INDIRECT("入力シート!K"&amp;(A1055))&gt;119,"C",
IF(INDIRECT("入力シート!K"&amp;(A1055))&gt;109,"B",
IF(INDIRECT("入力シート!K"&amp;(A1055))&gt;99,"A",
"")))))))),""))</f>
        <v/>
      </c>
      <c r="M1053" s="222" t="str">
        <f ca="1">IF(A1054="","",
IFERROR(IF(INDIRECT("入力シート!K"&amp;(A1055))="","",
IF(INDIRECT("入力シート!K"&amp;(A1055))&gt;99,MOD(INDIRECT("入力シート!K"&amp;(A1055)),10),INDIRECT("入力シート!K"&amp;(A1055)))),""))</f>
        <v/>
      </c>
      <c r="N1053" s="196" t="str">
        <f ca="1">IF(A1054="","",IF(INDIRECT("入力シート!L"&amp;(A1055))="","",INDIRECT("入力シート!L"&amp;(A1055))))</f>
        <v/>
      </c>
      <c r="O1053" s="207" t="str">
        <f ca="1">IF(A1054="","",IF(INDIRECT("入力シート!M"&amp;(A1055))="","",IF(INDIRECT("入力シート!M"&amp;(A1055))&lt;43586,4,5)))</f>
        <v/>
      </c>
      <c r="P1053" s="209" t="str">
        <f ca="1">IF(A1054="","",IF(INDIRECT("入力シート!M"&amp;(A1055))="","",INDIRECT("入力シート!M"&amp;(A1055))))</f>
        <v/>
      </c>
      <c r="Q1053" s="212" t="str">
        <f ca="1">IF(A1054="","",IF(INDIRECT("入力シート!M"&amp;(A1055))="","",INDIRECT("入力シート!M"&amp;(A1055))))</f>
        <v/>
      </c>
      <c r="R1053" s="215" t="str">
        <f ca="1">IF(A1054="","",IF(INDIRECT("入力シート!N"&amp;(A1055))="","",INDIRECT("入力シート!N"&amp;(A1055))))</f>
        <v/>
      </c>
      <c r="S1053" s="217" t="str">
        <f>IF(A1054="","",IF(N1053="","",SUM(N1053,R1053)))</f>
        <v/>
      </c>
      <c r="T1053" s="196" t="str">
        <f ca="1">IF(A1054="","",IF(N1053="","",IF(INDIRECT("入力シート!O"&amp;(A1055))="通常者",ROUNDDOWN(S1053*10/1000,0),0)))</f>
        <v/>
      </c>
      <c r="U1053" s="196" t="str">
        <f>IF(A1054="","",IF(V1053="","",IF(V1053&gt;=1,"+",IF(V1053=0," ","-"))))</f>
        <v/>
      </c>
      <c r="V1053" s="199" t="str">
        <f>IF(A1054="","",IF(AND(N1055="",N1053&gt;=1),T1053,IF(N1055="","",T1053-T1055)))</f>
        <v/>
      </c>
      <c r="W1053" s="3">
        <v>1</v>
      </c>
      <c r="X1053" s="12"/>
      <c r="Y1053" s="3">
        <v>5</v>
      </c>
      <c r="Z1053" s="8"/>
      <c r="AA1053" s="8"/>
      <c r="AB1053" s="8"/>
      <c r="AC1053" s="3">
        <v>5</v>
      </c>
      <c r="AD1053" s="107"/>
      <c r="AE1053"/>
    </row>
    <row r="1054" spans="1:31" s="1" customFormat="1" ht="12" customHeight="1" x14ac:dyDescent="0.15">
      <c r="A1054" s="58" t="str">
        <f>A1022</f>
        <v/>
      </c>
      <c r="B1054" s="55"/>
      <c r="C1054" s="229"/>
      <c r="D1054" s="231"/>
      <c r="E1054" s="210"/>
      <c r="F1054" s="234"/>
      <c r="G1054" s="207"/>
      <c r="H1054" s="210"/>
      <c r="I1054" s="213"/>
      <c r="J1054" s="220"/>
      <c r="K1054" s="223"/>
      <c r="L1054" s="226"/>
      <c r="M1054" s="223"/>
      <c r="N1054" s="206"/>
      <c r="O1054" s="207"/>
      <c r="P1054" s="210"/>
      <c r="Q1054" s="213"/>
      <c r="R1054" s="216"/>
      <c r="S1054" s="218"/>
      <c r="T1054" s="197"/>
      <c r="U1054" s="197"/>
      <c r="V1054" s="200"/>
      <c r="W1054" s="14">
        <v>2</v>
      </c>
      <c r="X1054" s="13"/>
      <c r="Y1054" s="13">
        <v>5</v>
      </c>
      <c r="Z1054" s="13"/>
      <c r="AA1054" s="13"/>
      <c r="AB1054" s="13"/>
      <c r="AC1054" s="15">
        <v>6</v>
      </c>
      <c r="AD1054" s="9"/>
      <c r="AE1054"/>
    </row>
    <row r="1055" spans="1:31" s="1" customFormat="1" ht="12" customHeight="1" thickBot="1" x14ac:dyDescent="0.2">
      <c r="A1055" s="58" t="str">
        <f>IF(A1054="","",SUM(A1053:A1054))</f>
        <v/>
      </c>
      <c r="B1055" s="55"/>
      <c r="C1055" s="229"/>
      <c r="D1055" s="231"/>
      <c r="E1055" s="210"/>
      <c r="F1055" s="234"/>
      <c r="G1055" s="207"/>
      <c r="H1055" s="210"/>
      <c r="I1055" s="213"/>
      <c r="J1055" s="220"/>
      <c r="K1055" s="223"/>
      <c r="L1055" s="226"/>
      <c r="M1055" s="223"/>
      <c r="N1055" s="197" t="str">
        <f ca="1">IF(A1054="","",IF(INDIRECT("入力シート!P"&amp;(A1055))="","",INDIRECT("入力シート!P"&amp;(A1055))))</f>
        <v/>
      </c>
      <c r="O1055" s="207"/>
      <c r="P1055" s="210"/>
      <c r="Q1055" s="213"/>
      <c r="R1055" s="201" t="str">
        <f ca="1">IF(A1054="","",IF(INDIRECT("入力シート!Q"&amp;(A1055))="","",INDIRECT("入力シート!Q"&amp;(A1055))))</f>
        <v/>
      </c>
      <c r="S1055" s="305" t="str">
        <f>IF(A1054="","",IF(N1055="","",SUM(N1055,R1055)))</f>
        <v/>
      </c>
      <c r="T1055" s="205" t="str">
        <f ca="1">IF(A1054="","",IF(N1055="","",IF(INDIRECT("入力シート!R"&amp;(A1055))="通常者",ROUNDDOWN(S1055*10/1000,0),0)))</f>
        <v/>
      </c>
      <c r="U1055" s="197"/>
      <c r="V1055" s="201"/>
      <c r="W1055" s="14">
        <v>3</v>
      </c>
      <c r="X1055" s="13"/>
      <c r="Y1055" s="13">
        <v>5</v>
      </c>
      <c r="Z1055" s="13"/>
      <c r="AA1055" s="13"/>
      <c r="AB1055" s="13"/>
      <c r="AC1055" s="15">
        <v>7</v>
      </c>
      <c r="AD1055" s="9"/>
      <c r="AE1055"/>
    </row>
    <row r="1056" spans="1:31" s="1" customFormat="1" ht="12" customHeight="1" x14ac:dyDescent="0.15">
      <c r="A1056" s="58"/>
      <c r="B1056" s="55"/>
      <c r="C1056" s="230"/>
      <c r="D1056" s="232"/>
      <c r="E1056" s="211"/>
      <c r="F1056" s="235"/>
      <c r="G1056" s="208"/>
      <c r="H1056" s="211"/>
      <c r="I1056" s="214"/>
      <c r="J1056" s="221"/>
      <c r="K1056" s="224"/>
      <c r="L1056" s="227"/>
      <c r="M1056" s="224"/>
      <c r="N1056" s="198"/>
      <c r="O1056" s="208"/>
      <c r="P1056" s="211"/>
      <c r="Q1056" s="214"/>
      <c r="R1056" s="202"/>
      <c r="S1056" s="204"/>
      <c r="T1056" s="198"/>
      <c r="U1056" s="198"/>
      <c r="V1056" s="202"/>
      <c r="W1056" s="7">
        <v>4</v>
      </c>
      <c r="X1056" s="10"/>
      <c r="Y1056" s="6">
        <v>5</v>
      </c>
      <c r="Z1056" s="106"/>
      <c r="AA1056" s="106"/>
      <c r="AB1056" s="106"/>
      <c r="AC1056" s="6"/>
      <c r="AD1056" s="108"/>
      <c r="AE1056"/>
    </row>
    <row r="1057" spans="1:31" s="1" customFormat="1" ht="12" customHeight="1" thickBot="1" x14ac:dyDescent="0.2">
      <c r="A1057" s="58">
        <v>18</v>
      </c>
      <c r="B1057" s="55"/>
      <c r="C1057" s="228" t="s">
        <v>42</v>
      </c>
      <c r="D1057" s="231" t="str">
        <f ca="1">IF(A1058="","",IF(INDIRECT("入力シート!H"&amp;(A1059))="","",IF(INDIRECT("入力シート!H"&amp;(A1059))&lt;43586,4,5)))</f>
        <v/>
      </c>
      <c r="E1057" s="209" t="str">
        <f ca="1">IF(A1058="","",IF(INDIRECT("入力シート!H"&amp;(A1059))="","",INDIRECT("入力シート!H"&amp;(A1059))))</f>
        <v/>
      </c>
      <c r="F1057" s="233" t="str">
        <f ca="1">IF(A1058="","",IF(INDIRECT("入力シート!H"&amp;(A1059))="","",INDIRECT("入力シート!H"&amp;(A1059))))</f>
        <v/>
      </c>
      <c r="G1057" s="207" t="str">
        <f ca="1">IF(A1058="","",IF(INDIRECT("入力シート!I"&amp;(A1059))="","",IF(INDIRECT("入力シート!I"&amp;(A1059))&lt;43586,4,5)))</f>
        <v/>
      </c>
      <c r="H1057" s="209" t="str">
        <f ca="1">IF(A1058="","",IF(INDIRECT("入力シート!I"&amp;(A1059))="","",INDIRECT("入力シート!I"&amp;(A1059))))</f>
        <v/>
      </c>
      <c r="I1057" s="212" t="str">
        <f ca="1">IF(A1058="","",IF(INDIRECT("入力シート!I"&amp;(A1059))="","",INDIRECT("入力シート!I"&amp;(A1059))))</f>
        <v/>
      </c>
      <c r="J1057" s="219" t="str">
        <f ca="1">IF(A1058="","",IF(INDIRECT("入力シート!I"&amp;(A1059))="","",INDIRECT("入力シート!I"&amp;(A1059))))</f>
        <v/>
      </c>
      <c r="K1057" s="222" t="str">
        <f t="shared" ref="K1057" ca="1" si="184">IF(A1058="","",IF(INDIRECT("入力シート!J"&amp;(A1059))="","",INDIRECT("入力シート!J"&amp;(A1059))))</f>
        <v/>
      </c>
      <c r="L1057" s="225" t="str">
        <f ca="1">IF(A1058="","",
IFERROR(IF(INDIRECT("入力シート!K"&amp;(A1059))="","",
IF(INDIRECT("入力シート!K"&amp;(A1059))&gt;159,"G",
IF(INDIRECT("入力シート!K"&amp;(A1059))&gt;149,"F",
IF(INDIRECT("入力シート!K"&amp;(A1059))&gt;139,"E",
IF(INDIRECT("入力シート!K"&amp;(A1059))&gt;129,"D",
IF(INDIRECT("入力シート!K"&amp;(A1059))&gt;119,"C",
IF(INDIRECT("入力シート!K"&amp;(A1059))&gt;109,"B",
IF(INDIRECT("入力シート!K"&amp;(A1059))&gt;99,"A",
"")))))))),""))</f>
        <v/>
      </c>
      <c r="M1057" s="222" t="str">
        <f ca="1">IF(A1058="","",
IFERROR(IF(INDIRECT("入力シート!K"&amp;(A1059))="","",
IF(INDIRECT("入力シート!K"&amp;(A1059))&gt;99,MOD(INDIRECT("入力シート!K"&amp;(A1059)),10),INDIRECT("入力シート!K"&amp;(A1059)))),""))</f>
        <v/>
      </c>
      <c r="N1057" s="196" t="str">
        <f ca="1">IF(A1058="","",IF(INDIRECT("入力シート!L"&amp;(A1059))="","",INDIRECT("入力シート!L"&amp;(A1059))))</f>
        <v/>
      </c>
      <c r="O1057" s="207" t="str">
        <f ca="1">IF(A1058="","",IF(INDIRECT("入力シート!M"&amp;(A1059))="","",IF(INDIRECT("入力シート!M"&amp;(A1059))&lt;43586,4,5)))</f>
        <v/>
      </c>
      <c r="P1057" s="209" t="str">
        <f ca="1">IF(A1058="","",IF(INDIRECT("入力シート!M"&amp;(A1059))="","",INDIRECT("入力シート!M"&amp;(A1059))))</f>
        <v/>
      </c>
      <c r="Q1057" s="212" t="str">
        <f ca="1">IF(A1058="","",IF(INDIRECT("入力シート!M"&amp;(A1059))="","",INDIRECT("入力シート!M"&amp;(A1059))))</f>
        <v/>
      </c>
      <c r="R1057" s="215" t="str">
        <f ca="1">IF(A1058="","",IF(INDIRECT("入力シート!N"&amp;(A1059))="","",INDIRECT("入力シート!N"&amp;(A1059))))</f>
        <v/>
      </c>
      <c r="S1057" s="217" t="str">
        <f>IF(A1058="","",IF(N1057="","",SUM(N1057,R1057)))</f>
        <v/>
      </c>
      <c r="T1057" s="196" t="str">
        <f ca="1">IF(A1058="","",IF(N1057="","",IF(INDIRECT("入力シート!O"&amp;(A1059))="通常者",ROUNDDOWN(S1057*10/1000,0),0)))</f>
        <v/>
      </c>
      <c r="U1057" s="196" t="str">
        <f>IF(A1058="","",IF(V1057="","",IF(V1057&gt;=1,"+",IF(V1057=0," ","-"))))</f>
        <v/>
      </c>
      <c r="V1057" s="199" t="str">
        <f>IF(A1058="","",IF(AND(N1059="",N1057&gt;=1),T1057,IF(N1059="","",T1057-T1059)))</f>
        <v/>
      </c>
      <c r="W1057" s="3">
        <v>1</v>
      </c>
      <c r="X1057" s="12"/>
      <c r="Y1057" s="3">
        <v>5</v>
      </c>
      <c r="Z1057" s="8"/>
      <c r="AA1057" s="8"/>
      <c r="AB1057" s="8"/>
      <c r="AC1057" s="3">
        <v>5</v>
      </c>
      <c r="AD1057" s="107"/>
      <c r="AE1057"/>
    </row>
    <row r="1058" spans="1:31" s="1" customFormat="1" ht="12" customHeight="1" x14ac:dyDescent="0.15">
      <c r="A1058" s="58" t="str">
        <f>A1022</f>
        <v/>
      </c>
      <c r="B1058" s="55"/>
      <c r="C1058" s="229"/>
      <c r="D1058" s="231"/>
      <c r="E1058" s="210"/>
      <c r="F1058" s="234"/>
      <c r="G1058" s="207"/>
      <c r="H1058" s="210"/>
      <c r="I1058" s="213"/>
      <c r="J1058" s="220"/>
      <c r="K1058" s="223"/>
      <c r="L1058" s="226"/>
      <c r="M1058" s="223"/>
      <c r="N1058" s="206"/>
      <c r="O1058" s="207"/>
      <c r="P1058" s="210"/>
      <c r="Q1058" s="213"/>
      <c r="R1058" s="216"/>
      <c r="S1058" s="218"/>
      <c r="T1058" s="197"/>
      <c r="U1058" s="197"/>
      <c r="V1058" s="200"/>
      <c r="W1058" s="14">
        <v>2</v>
      </c>
      <c r="X1058" s="13"/>
      <c r="Y1058" s="13">
        <v>5</v>
      </c>
      <c r="Z1058" s="13"/>
      <c r="AA1058" s="13"/>
      <c r="AB1058" s="13"/>
      <c r="AC1058" s="15">
        <v>6</v>
      </c>
      <c r="AD1058" s="9"/>
      <c r="AE1058"/>
    </row>
    <row r="1059" spans="1:31" s="1" customFormat="1" ht="12" customHeight="1" thickBot="1" x14ac:dyDescent="0.2">
      <c r="A1059" s="58" t="str">
        <f>IF(A1058="","",SUM(A1057:A1058))</f>
        <v/>
      </c>
      <c r="B1059" s="55"/>
      <c r="C1059" s="229"/>
      <c r="D1059" s="231"/>
      <c r="E1059" s="210"/>
      <c r="F1059" s="234"/>
      <c r="G1059" s="207"/>
      <c r="H1059" s="210"/>
      <c r="I1059" s="213"/>
      <c r="J1059" s="220"/>
      <c r="K1059" s="223"/>
      <c r="L1059" s="226"/>
      <c r="M1059" s="223"/>
      <c r="N1059" s="197" t="str">
        <f ca="1">IF(A1058="","",IF(INDIRECT("入力シート!P"&amp;(A1059))="","",INDIRECT("入力シート!P"&amp;(A1059))))</f>
        <v/>
      </c>
      <c r="O1059" s="207"/>
      <c r="P1059" s="210"/>
      <c r="Q1059" s="213"/>
      <c r="R1059" s="201" t="str">
        <f ca="1">IF(A1058="","",IF(INDIRECT("入力シート!Q"&amp;(A1059))="","",INDIRECT("入力シート!Q"&amp;(A1059))))</f>
        <v/>
      </c>
      <c r="S1059" s="305" t="str">
        <f>IF(A1058="","",IF(N1059="","",SUM(N1059,R1059)))</f>
        <v/>
      </c>
      <c r="T1059" s="205" t="str">
        <f ca="1">IF(A1058="","",IF(N1059="","",IF(INDIRECT("入力シート!R"&amp;(A1059))="通常者",ROUNDDOWN(S1059*10/1000,0),0)))</f>
        <v/>
      </c>
      <c r="U1059" s="197"/>
      <c r="V1059" s="201"/>
      <c r="W1059" s="14">
        <v>3</v>
      </c>
      <c r="X1059" s="13"/>
      <c r="Y1059" s="13">
        <v>5</v>
      </c>
      <c r="Z1059" s="13"/>
      <c r="AA1059" s="13"/>
      <c r="AB1059" s="13"/>
      <c r="AC1059" s="15">
        <v>7</v>
      </c>
      <c r="AD1059" s="9"/>
      <c r="AE1059"/>
    </row>
    <row r="1060" spans="1:31" s="1" customFormat="1" ht="12" customHeight="1" x14ac:dyDescent="0.15">
      <c r="A1060" s="58"/>
      <c r="B1060" s="55"/>
      <c r="C1060" s="230"/>
      <c r="D1060" s="232"/>
      <c r="E1060" s="211"/>
      <c r="F1060" s="235"/>
      <c r="G1060" s="208"/>
      <c r="H1060" s="211"/>
      <c r="I1060" s="214"/>
      <c r="J1060" s="221"/>
      <c r="K1060" s="224"/>
      <c r="L1060" s="227"/>
      <c r="M1060" s="224"/>
      <c r="N1060" s="198"/>
      <c r="O1060" s="208"/>
      <c r="P1060" s="211"/>
      <c r="Q1060" s="214"/>
      <c r="R1060" s="202"/>
      <c r="S1060" s="204"/>
      <c r="T1060" s="198"/>
      <c r="U1060" s="198"/>
      <c r="V1060" s="202"/>
      <c r="W1060" s="7">
        <v>4</v>
      </c>
      <c r="X1060" s="10"/>
      <c r="Y1060" s="6">
        <v>5</v>
      </c>
      <c r="Z1060" s="106"/>
      <c r="AA1060" s="106"/>
      <c r="AB1060" s="106"/>
      <c r="AC1060" s="6"/>
      <c r="AD1060" s="108"/>
      <c r="AE1060"/>
    </row>
    <row r="1061" spans="1:31" s="1" customFormat="1" ht="12" customHeight="1" thickBot="1" x14ac:dyDescent="0.2">
      <c r="A1061" s="58">
        <v>19</v>
      </c>
      <c r="B1061" s="55"/>
      <c r="C1061" s="228" t="s">
        <v>43</v>
      </c>
      <c r="D1061" s="231" t="str">
        <f ca="1">IF(A1062="","",IF(INDIRECT("入力シート!H"&amp;(A1063))="","",IF(INDIRECT("入力シート!H"&amp;(A1063))&lt;43586,4,5)))</f>
        <v/>
      </c>
      <c r="E1061" s="209" t="str">
        <f ca="1">IF(A1062="","",IF(INDIRECT("入力シート!H"&amp;(A1063))="","",INDIRECT("入力シート!H"&amp;(A1063))))</f>
        <v/>
      </c>
      <c r="F1061" s="233" t="str">
        <f ca="1">IF(A1062="","",IF(INDIRECT("入力シート!H"&amp;(A1063))="","",INDIRECT("入力シート!H"&amp;(A1063))))</f>
        <v/>
      </c>
      <c r="G1061" s="207" t="str">
        <f ca="1">IF(A1062="","",IF(INDIRECT("入力シート!I"&amp;(A1063))="","",IF(INDIRECT("入力シート!I"&amp;(A1063))&lt;43586,4,5)))</f>
        <v/>
      </c>
      <c r="H1061" s="209" t="str">
        <f ca="1">IF(A1062="","",IF(INDIRECT("入力シート!I"&amp;(A1063))="","",INDIRECT("入力シート!I"&amp;(A1063))))</f>
        <v/>
      </c>
      <c r="I1061" s="212" t="str">
        <f ca="1">IF(A1062="","",IF(INDIRECT("入力シート!I"&amp;(A1063))="","",INDIRECT("入力シート!I"&amp;(A1063))))</f>
        <v/>
      </c>
      <c r="J1061" s="219" t="str">
        <f ca="1">IF(A1062="","",IF(INDIRECT("入力シート!I"&amp;(A1063))="","",INDIRECT("入力シート!I"&amp;(A1063))))</f>
        <v/>
      </c>
      <c r="K1061" s="222" t="str">
        <f t="shared" ref="K1061" ca="1" si="185">IF(A1062="","",IF(INDIRECT("入力シート!J"&amp;(A1063))="","",INDIRECT("入力シート!J"&amp;(A1063))))</f>
        <v/>
      </c>
      <c r="L1061" s="225" t="str">
        <f ca="1">IF(A1062="","",
IFERROR(IF(INDIRECT("入力シート!K"&amp;(A1063))="","",
IF(INDIRECT("入力シート!K"&amp;(A1063))&gt;159,"G",
IF(INDIRECT("入力シート!K"&amp;(A1063))&gt;149,"F",
IF(INDIRECT("入力シート!K"&amp;(A1063))&gt;139,"E",
IF(INDIRECT("入力シート!K"&amp;(A1063))&gt;129,"D",
IF(INDIRECT("入力シート!K"&amp;(A1063))&gt;119,"C",
IF(INDIRECT("入力シート!K"&amp;(A1063))&gt;109,"B",
IF(INDIRECT("入力シート!K"&amp;(A1063))&gt;99,"A",
"")))))))),""))</f>
        <v/>
      </c>
      <c r="M1061" s="222" t="str">
        <f ca="1">IF(A1062="","",
IFERROR(IF(INDIRECT("入力シート!K"&amp;(A1063))="","",
IF(INDIRECT("入力シート!K"&amp;(A1063))&gt;99,MOD(INDIRECT("入力シート!K"&amp;(A1063)),10),INDIRECT("入力シート!K"&amp;(A1063)))),""))</f>
        <v/>
      </c>
      <c r="N1061" s="196" t="str">
        <f ca="1">IF(A1062="","",IF(INDIRECT("入力シート!L"&amp;(A1063))="","",INDIRECT("入力シート!L"&amp;(A1063))))</f>
        <v/>
      </c>
      <c r="O1061" s="207" t="str">
        <f ca="1">IF(A1062="","",IF(INDIRECT("入力シート!M"&amp;(A1063))="","",IF(INDIRECT("入力シート!M"&amp;(A1063))&lt;43586,4,5)))</f>
        <v/>
      </c>
      <c r="P1061" s="209" t="str">
        <f ca="1">IF(A1062="","",IF(INDIRECT("入力シート!M"&amp;(A1063))="","",INDIRECT("入力シート!M"&amp;(A1063))))</f>
        <v/>
      </c>
      <c r="Q1061" s="212" t="str">
        <f ca="1">IF(A1062="","",IF(INDIRECT("入力シート!M"&amp;(A1063))="","",INDIRECT("入力シート!M"&amp;(A1063))))</f>
        <v/>
      </c>
      <c r="R1061" s="215" t="str">
        <f ca="1">IF(A1062="","",IF(INDIRECT("入力シート!N"&amp;(A1063))="","",INDIRECT("入力シート!N"&amp;(A1063))))</f>
        <v/>
      </c>
      <c r="S1061" s="217" t="str">
        <f>IF(A1062="","",IF(N1061="","",SUM(N1061,R1061)))</f>
        <v/>
      </c>
      <c r="T1061" s="196" t="str">
        <f ca="1">IF(A1062="","",IF(N1061="","",IF(INDIRECT("入力シート!O"&amp;(A1063))="通常者",ROUNDDOWN(S1061*10/1000,0),0)))</f>
        <v/>
      </c>
      <c r="U1061" s="196" t="str">
        <f>IF(A1062="","",IF(V1061="","",IF(V1061&gt;=1,"+",IF(V1061=0," ","-"))))</f>
        <v/>
      </c>
      <c r="V1061" s="199" t="str">
        <f>IF(A1062="","",IF(AND(N1063="",N1061&gt;=1),T1061,IF(N1063="","",T1061-T1063)))</f>
        <v/>
      </c>
      <c r="W1061" s="3">
        <v>1</v>
      </c>
      <c r="X1061" s="12"/>
      <c r="Y1061" s="3">
        <v>5</v>
      </c>
      <c r="Z1061" s="8"/>
      <c r="AA1061" s="8"/>
      <c r="AB1061" s="8"/>
      <c r="AC1061" s="3">
        <v>5</v>
      </c>
      <c r="AD1061" s="107"/>
      <c r="AE1061"/>
    </row>
    <row r="1062" spans="1:31" s="1" customFormat="1" ht="12" customHeight="1" x14ac:dyDescent="0.15">
      <c r="A1062" s="58" t="str">
        <f>A1022</f>
        <v/>
      </c>
      <c r="B1062" s="55"/>
      <c r="C1062" s="229"/>
      <c r="D1062" s="231"/>
      <c r="E1062" s="210"/>
      <c r="F1062" s="234"/>
      <c r="G1062" s="207"/>
      <c r="H1062" s="210"/>
      <c r="I1062" s="213"/>
      <c r="J1062" s="220"/>
      <c r="K1062" s="223"/>
      <c r="L1062" s="226"/>
      <c r="M1062" s="223"/>
      <c r="N1062" s="206"/>
      <c r="O1062" s="207"/>
      <c r="P1062" s="210"/>
      <c r="Q1062" s="213"/>
      <c r="R1062" s="216"/>
      <c r="S1062" s="218"/>
      <c r="T1062" s="197"/>
      <c r="U1062" s="197"/>
      <c r="V1062" s="200"/>
      <c r="W1062" s="14">
        <v>2</v>
      </c>
      <c r="X1062" s="13"/>
      <c r="Y1062" s="13">
        <v>5</v>
      </c>
      <c r="Z1062" s="13"/>
      <c r="AA1062" s="13"/>
      <c r="AB1062" s="13"/>
      <c r="AC1062" s="15">
        <v>6</v>
      </c>
      <c r="AD1062" s="9"/>
      <c r="AE1062"/>
    </row>
    <row r="1063" spans="1:31" s="1" customFormat="1" ht="12" customHeight="1" thickBot="1" x14ac:dyDescent="0.2">
      <c r="A1063" s="58" t="str">
        <f>IF(A1062="","",SUM(A1061:A1062))</f>
        <v/>
      </c>
      <c r="B1063" s="55"/>
      <c r="C1063" s="229"/>
      <c r="D1063" s="231"/>
      <c r="E1063" s="210"/>
      <c r="F1063" s="234"/>
      <c r="G1063" s="207"/>
      <c r="H1063" s="210"/>
      <c r="I1063" s="213"/>
      <c r="J1063" s="220"/>
      <c r="K1063" s="223"/>
      <c r="L1063" s="226"/>
      <c r="M1063" s="223"/>
      <c r="N1063" s="197" t="str">
        <f ca="1">IF(A1062="","",IF(INDIRECT("入力シート!P"&amp;(A1063))="","",INDIRECT("入力シート!P"&amp;(A1063))))</f>
        <v/>
      </c>
      <c r="O1063" s="207"/>
      <c r="P1063" s="210"/>
      <c r="Q1063" s="213"/>
      <c r="R1063" s="201" t="str">
        <f ca="1">IF(A1062="","",IF(INDIRECT("入力シート!Q"&amp;(A1063))="","",INDIRECT("入力シート!Q"&amp;(A1063))))</f>
        <v/>
      </c>
      <c r="S1063" s="305" t="str">
        <f>IF(A1062="","",IF(N1063="","",SUM(N1063,R1063)))</f>
        <v/>
      </c>
      <c r="T1063" s="205" t="str">
        <f ca="1">IF(A1062="","",IF(N1063="","",IF(INDIRECT("入力シート!R"&amp;(A1063))="通常者",ROUNDDOWN(S1063*10/1000,0),0)))</f>
        <v/>
      </c>
      <c r="U1063" s="197"/>
      <c r="V1063" s="201"/>
      <c r="W1063" s="14">
        <v>3</v>
      </c>
      <c r="X1063" s="13"/>
      <c r="Y1063" s="13">
        <v>5</v>
      </c>
      <c r="Z1063" s="13"/>
      <c r="AA1063" s="13"/>
      <c r="AB1063" s="13"/>
      <c r="AC1063" s="15">
        <v>7</v>
      </c>
      <c r="AD1063" s="9"/>
      <c r="AE1063"/>
    </row>
    <row r="1064" spans="1:31" s="1" customFormat="1" ht="12" customHeight="1" x14ac:dyDescent="0.15">
      <c r="A1064" s="58"/>
      <c r="B1064" s="55"/>
      <c r="C1064" s="230"/>
      <c r="D1064" s="232"/>
      <c r="E1064" s="211"/>
      <c r="F1064" s="235"/>
      <c r="G1064" s="208"/>
      <c r="H1064" s="211"/>
      <c r="I1064" s="214"/>
      <c r="J1064" s="221"/>
      <c r="K1064" s="224"/>
      <c r="L1064" s="227"/>
      <c r="M1064" s="224"/>
      <c r="N1064" s="198"/>
      <c r="O1064" s="208"/>
      <c r="P1064" s="211"/>
      <c r="Q1064" s="214"/>
      <c r="R1064" s="202"/>
      <c r="S1064" s="204"/>
      <c r="T1064" s="198"/>
      <c r="U1064" s="198"/>
      <c r="V1064" s="202"/>
      <c r="W1064" s="7">
        <v>4</v>
      </c>
      <c r="X1064" s="10"/>
      <c r="Y1064" s="6">
        <v>5</v>
      </c>
      <c r="Z1064" s="106"/>
      <c r="AA1064" s="106"/>
      <c r="AB1064" s="106"/>
      <c r="AC1064" s="6"/>
      <c r="AD1064" s="108"/>
      <c r="AE1064"/>
    </row>
    <row r="1065" spans="1:31" s="1" customFormat="1" ht="12" customHeight="1" thickBot="1" x14ac:dyDescent="0.2">
      <c r="A1065" s="58">
        <v>20</v>
      </c>
      <c r="B1065" s="55"/>
      <c r="C1065" s="228" t="s">
        <v>44</v>
      </c>
      <c r="D1065" s="231" t="str">
        <f ca="1">IF(A1066="","",IF(INDIRECT("入力シート!H"&amp;(A1067))="","",IF(INDIRECT("入力シート!H"&amp;(A1067))&lt;43586,4,5)))</f>
        <v/>
      </c>
      <c r="E1065" s="209" t="str">
        <f ca="1">IF(A1066="","",IF(INDIRECT("入力シート!H"&amp;(A1067))="","",INDIRECT("入力シート!H"&amp;(A1067))))</f>
        <v/>
      </c>
      <c r="F1065" s="233" t="str">
        <f ca="1">IF(A1066="","",IF(INDIRECT("入力シート!H"&amp;(A1067))="","",INDIRECT("入力シート!H"&amp;(A1067))))</f>
        <v/>
      </c>
      <c r="G1065" s="207" t="str">
        <f ca="1">IF(A1066="","",IF(INDIRECT("入力シート!I"&amp;(A1067))="","",IF(INDIRECT("入力シート!I"&amp;(A1067))&lt;43586,4,5)))</f>
        <v/>
      </c>
      <c r="H1065" s="209" t="str">
        <f ca="1">IF(A1066="","",IF(INDIRECT("入力シート!I"&amp;(A1067))="","",INDIRECT("入力シート!I"&amp;(A1067))))</f>
        <v/>
      </c>
      <c r="I1065" s="212" t="str">
        <f ca="1">IF(A1066="","",IF(INDIRECT("入力シート!I"&amp;(A1067))="","",INDIRECT("入力シート!I"&amp;(A1067))))</f>
        <v/>
      </c>
      <c r="J1065" s="219" t="str">
        <f ca="1">IF(A1066="","",IF(INDIRECT("入力シート!I"&amp;(A1067))="","",INDIRECT("入力シート!I"&amp;(A1067))))</f>
        <v/>
      </c>
      <c r="K1065" s="222" t="str">
        <f t="shared" ref="K1065" ca="1" si="186">IF(A1066="","",IF(INDIRECT("入力シート!J"&amp;(A1067))="","",INDIRECT("入力シート!J"&amp;(A1067))))</f>
        <v/>
      </c>
      <c r="L1065" s="225" t="str">
        <f ca="1">IF(A1066="","",
IFERROR(IF(INDIRECT("入力シート!K"&amp;(A1067))="","",
IF(INDIRECT("入力シート!K"&amp;(A1067))&gt;159,"G",
IF(INDIRECT("入力シート!K"&amp;(A1067))&gt;149,"F",
IF(INDIRECT("入力シート!K"&amp;(A1067))&gt;139,"E",
IF(INDIRECT("入力シート!K"&amp;(A1067))&gt;129,"D",
IF(INDIRECT("入力シート!K"&amp;(A1067))&gt;119,"C",
IF(INDIRECT("入力シート!K"&amp;(A1067))&gt;109,"B",
IF(INDIRECT("入力シート!K"&amp;(A1067))&gt;99,"A",
"")))))))),""))</f>
        <v/>
      </c>
      <c r="M1065" s="222" t="str">
        <f ca="1">IF(A1066="","",
IFERROR(IF(INDIRECT("入力シート!K"&amp;(A1067))="","",
IF(INDIRECT("入力シート!K"&amp;(A1067))&gt;99,MOD(INDIRECT("入力シート!K"&amp;(A1067)),10),INDIRECT("入力シート!K"&amp;(A1067)))),""))</f>
        <v/>
      </c>
      <c r="N1065" s="196" t="str">
        <f ca="1">IF(A1066="","",IF(INDIRECT("入力シート!L"&amp;(A1067))="","",INDIRECT("入力シート!L"&amp;(A1067))))</f>
        <v/>
      </c>
      <c r="O1065" s="207" t="str">
        <f ca="1">IF(A1066="","",IF(INDIRECT("入力シート!M"&amp;(A1067))="","",IF(INDIRECT("入力シート!M"&amp;(A1067))&lt;43586,4,5)))</f>
        <v/>
      </c>
      <c r="P1065" s="209" t="str">
        <f ca="1">IF(A1066="","",IF(INDIRECT("入力シート!M"&amp;(A1067))="","",INDIRECT("入力シート!M"&amp;(A1067))))</f>
        <v/>
      </c>
      <c r="Q1065" s="212" t="str">
        <f ca="1">IF(A1066="","",IF(INDIRECT("入力シート!M"&amp;(A1067))="","",INDIRECT("入力シート!M"&amp;(A1067))))</f>
        <v/>
      </c>
      <c r="R1065" s="215" t="str">
        <f ca="1">IF(A1066="","",IF(INDIRECT("入力シート!N"&amp;(A1067))="","",INDIRECT("入力シート!N"&amp;(A1067))))</f>
        <v/>
      </c>
      <c r="S1065" s="217" t="str">
        <f>IF(A1066="","",IF(N1065="","",SUM(N1065,R1065)))</f>
        <v/>
      </c>
      <c r="T1065" s="196" t="str">
        <f ca="1">IF(A1066="","",IF(N1065="","",IF(INDIRECT("入力シート!O"&amp;(A1067))="通常者",ROUNDDOWN(S1065*10/1000,0),0)))</f>
        <v/>
      </c>
      <c r="U1065" s="196" t="str">
        <f>IF(A1066="","",IF(V1065="","",IF(V1065&gt;=1,"+",IF(V1065=0," ","-"))))</f>
        <v/>
      </c>
      <c r="V1065" s="199" t="str">
        <f>IF(A1066="","",IF(AND(N1067="",N1065&gt;=1),T1065,IF(N1067="","",T1065-T1067)))</f>
        <v/>
      </c>
      <c r="W1065" s="3">
        <v>1</v>
      </c>
      <c r="X1065" s="12"/>
      <c r="Y1065" s="3">
        <v>5</v>
      </c>
      <c r="Z1065" s="8"/>
      <c r="AA1065" s="8"/>
      <c r="AB1065" s="8"/>
      <c r="AC1065" s="3">
        <v>5</v>
      </c>
      <c r="AD1065" s="107"/>
      <c r="AE1065"/>
    </row>
    <row r="1066" spans="1:31" s="1" customFormat="1" ht="12" customHeight="1" x14ac:dyDescent="0.15">
      <c r="A1066" s="58" t="str">
        <f>A1022</f>
        <v/>
      </c>
      <c r="B1066" s="55"/>
      <c r="C1066" s="229"/>
      <c r="D1066" s="231"/>
      <c r="E1066" s="210"/>
      <c r="F1066" s="234"/>
      <c r="G1066" s="207"/>
      <c r="H1066" s="210"/>
      <c r="I1066" s="213"/>
      <c r="J1066" s="220"/>
      <c r="K1066" s="223"/>
      <c r="L1066" s="226"/>
      <c r="M1066" s="223"/>
      <c r="N1066" s="206"/>
      <c r="O1066" s="207"/>
      <c r="P1066" s="210"/>
      <c r="Q1066" s="213"/>
      <c r="R1066" s="216"/>
      <c r="S1066" s="218"/>
      <c r="T1066" s="197"/>
      <c r="U1066" s="197"/>
      <c r="V1066" s="200"/>
      <c r="W1066" s="14">
        <v>2</v>
      </c>
      <c r="X1066" s="13"/>
      <c r="Y1066" s="13">
        <v>5</v>
      </c>
      <c r="Z1066" s="13"/>
      <c r="AA1066" s="13"/>
      <c r="AB1066" s="13"/>
      <c r="AC1066" s="15">
        <v>6</v>
      </c>
      <c r="AD1066" s="9"/>
      <c r="AE1066"/>
    </row>
    <row r="1067" spans="1:31" s="1" customFormat="1" ht="12" customHeight="1" thickBot="1" x14ac:dyDescent="0.2">
      <c r="A1067" s="58" t="str">
        <f>IF(A1066="","",SUM(A1065:A1066))</f>
        <v/>
      </c>
      <c r="B1067" s="55"/>
      <c r="C1067" s="229"/>
      <c r="D1067" s="231"/>
      <c r="E1067" s="210"/>
      <c r="F1067" s="234"/>
      <c r="G1067" s="207"/>
      <c r="H1067" s="210"/>
      <c r="I1067" s="213"/>
      <c r="J1067" s="220"/>
      <c r="K1067" s="223"/>
      <c r="L1067" s="226"/>
      <c r="M1067" s="223"/>
      <c r="N1067" s="197" t="str">
        <f ca="1">IF(A1066="","",IF(INDIRECT("入力シート!P"&amp;(A1067))="","",INDIRECT("入力シート!P"&amp;(A1067))))</f>
        <v/>
      </c>
      <c r="O1067" s="207"/>
      <c r="P1067" s="210"/>
      <c r="Q1067" s="213"/>
      <c r="R1067" s="201" t="str">
        <f ca="1">IF(A1066="","",IF(INDIRECT("入力シート!Q"&amp;(A1067))="","",INDIRECT("入力シート!Q"&amp;(A1067))))</f>
        <v/>
      </c>
      <c r="S1067" s="305" t="str">
        <f>IF(A1066="","",IF(N1067="","",SUM(N1067,R1067)))</f>
        <v/>
      </c>
      <c r="T1067" s="205" t="str">
        <f ca="1">IF(A1066="","",IF(N1067="","",IF(INDIRECT("入力シート!R"&amp;(A1067))="通常者",ROUNDDOWN(S1067*10/1000,0),0)))</f>
        <v/>
      </c>
      <c r="U1067" s="197"/>
      <c r="V1067" s="201"/>
      <c r="W1067" s="14">
        <v>3</v>
      </c>
      <c r="X1067" s="13"/>
      <c r="Y1067" s="13">
        <v>5</v>
      </c>
      <c r="Z1067" s="13"/>
      <c r="AA1067" s="13"/>
      <c r="AB1067" s="13"/>
      <c r="AC1067" s="15">
        <v>7</v>
      </c>
      <c r="AD1067" s="9"/>
      <c r="AE1067"/>
    </row>
    <row r="1068" spans="1:31" s="1" customFormat="1" ht="12" customHeight="1" x14ac:dyDescent="0.15">
      <c r="A1068" s="58"/>
      <c r="B1068" s="55"/>
      <c r="C1068" s="230"/>
      <c r="D1068" s="232"/>
      <c r="E1068" s="211"/>
      <c r="F1068" s="235"/>
      <c r="G1068" s="208"/>
      <c r="H1068" s="211"/>
      <c r="I1068" s="214"/>
      <c r="J1068" s="221"/>
      <c r="K1068" s="224"/>
      <c r="L1068" s="227"/>
      <c r="M1068" s="224"/>
      <c r="N1068" s="198"/>
      <c r="O1068" s="208"/>
      <c r="P1068" s="211"/>
      <c r="Q1068" s="214"/>
      <c r="R1068" s="202"/>
      <c r="S1068" s="204"/>
      <c r="T1068" s="198"/>
      <c r="U1068" s="198"/>
      <c r="V1068" s="202"/>
      <c r="W1068" s="7">
        <v>4</v>
      </c>
      <c r="X1068" s="10"/>
      <c r="Y1068" s="6">
        <v>5</v>
      </c>
      <c r="Z1068" s="106"/>
      <c r="AA1068" s="106"/>
      <c r="AB1068" s="106"/>
      <c r="AC1068" s="6"/>
      <c r="AD1068" s="108"/>
      <c r="AE1068"/>
    </row>
    <row r="1069" spans="1:31" s="18" customFormat="1" ht="20.100000000000001" customHeight="1" thickBot="1" x14ac:dyDescent="0.2">
      <c r="A1069" s="59"/>
      <c r="B1069" s="55"/>
      <c r="C1069" s="22"/>
      <c r="D1069" s="23"/>
      <c r="E1069" s="103"/>
      <c r="F1069" s="24"/>
      <c r="G1069" s="23"/>
      <c r="H1069" s="103"/>
      <c r="I1069" s="24"/>
      <c r="J1069" s="24"/>
      <c r="K1069" s="103"/>
      <c r="L1069" s="103"/>
      <c r="M1069" s="103"/>
      <c r="N1069" s="103"/>
      <c r="O1069" s="23"/>
      <c r="P1069" s="24"/>
      <c r="Q1069" s="24"/>
      <c r="R1069" s="103"/>
      <c r="S1069" s="103"/>
      <c r="T1069" s="103"/>
      <c r="U1069" s="103"/>
      <c r="V1069" s="103"/>
      <c r="W1069" s="104"/>
      <c r="X1069" s="104"/>
      <c r="Y1069" s="104"/>
      <c r="Z1069" s="104"/>
      <c r="AA1069" s="104"/>
      <c r="AB1069" s="104"/>
      <c r="AC1069" s="104"/>
      <c r="AD1069" s="104"/>
      <c r="AE1069" s="17"/>
    </row>
    <row r="1070" spans="1:31" s="1" customFormat="1" ht="30" customHeight="1" thickBot="1" x14ac:dyDescent="0.2">
      <c r="A1070" s="56"/>
      <c r="B1070" s="55"/>
      <c r="C1070" s="22"/>
      <c r="D1070" s="20"/>
      <c r="E1070" s="4"/>
      <c r="F1070" s="5"/>
      <c r="G1070" s="20"/>
      <c r="H1070" s="4"/>
      <c r="I1070" s="5"/>
      <c r="J1070" s="5"/>
      <c r="K1070" s="4"/>
      <c r="L1070" s="4"/>
      <c r="M1070" s="4"/>
      <c r="N1070" s="103"/>
      <c r="O1070" s="23"/>
      <c r="P1070" s="24"/>
      <c r="Q1070" s="24"/>
      <c r="R1070" s="103"/>
      <c r="S1070" s="2"/>
      <c r="T1070" s="2"/>
      <c r="U1070" s="189" t="s">
        <v>66</v>
      </c>
      <c r="V1070" s="190"/>
      <c r="W1070" s="104"/>
      <c r="X1070" s="104"/>
      <c r="Y1070" s="104"/>
      <c r="Z1070" s="36"/>
      <c r="AA1070" s="36"/>
      <c r="AB1070" s="36"/>
      <c r="AC1070" s="36"/>
      <c r="AD1070" s="36"/>
      <c r="AE1070" s="21"/>
    </row>
    <row r="1071" spans="1:31" s="18" customFormat="1" ht="30" customHeight="1" x14ac:dyDescent="0.15">
      <c r="A1071" s="59"/>
      <c r="B1071" s="55"/>
      <c r="C1071" s="22"/>
      <c r="D1071" s="23"/>
      <c r="E1071" s="103"/>
      <c r="F1071" s="24"/>
      <c r="G1071" s="23"/>
      <c r="H1071" s="103"/>
      <c r="I1071" s="24"/>
      <c r="J1071" s="24"/>
      <c r="K1071" s="103"/>
      <c r="L1071" s="103"/>
      <c r="M1071" s="103"/>
      <c r="N1071" s="191"/>
      <c r="O1071" s="191"/>
      <c r="P1071" s="191"/>
      <c r="Q1071" s="191"/>
      <c r="R1071" s="191"/>
      <c r="S1071" s="25"/>
      <c r="T1071" s="25"/>
      <c r="U1071" s="192" t="str">
        <f>IF(A1022="","",SUM(V1021,V1025,V1029,V1033,V1037,V1041,V1045,V1049,V1053,V1057,V1061,V1065))</f>
        <v/>
      </c>
      <c r="V1071" s="193"/>
      <c r="W1071" s="104"/>
      <c r="X1071" s="104"/>
      <c r="Y1071" s="104"/>
      <c r="Z1071" s="25"/>
      <c r="AA1071" s="37"/>
      <c r="AB1071" s="37"/>
      <c r="AC1071" s="37"/>
      <c r="AD1071" s="37"/>
      <c r="AE1071" s="21"/>
    </row>
    <row r="1072" spans="1:31" s="18" customFormat="1" ht="30" customHeight="1" thickBot="1" x14ac:dyDescent="0.2">
      <c r="A1072" s="59"/>
      <c r="B1072" s="55"/>
      <c r="C1072" s="22"/>
      <c r="D1072" s="23"/>
      <c r="E1072" s="103"/>
      <c r="F1072" s="24"/>
      <c r="G1072" s="23"/>
      <c r="H1072" s="103"/>
      <c r="I1072" s="24"/>
      <c r="J1072" s="24"/>
      <c r="K1072" s="103"/>
      <c r="L1072" s="103"/>
      <c r="M1072" s="103"/>
      <c r="N1072" s="191"/>
      <c r="O1072" s="191"/>
      <c r="P1072" s="191"/>
      <c r="Q1072" s="191"/>
      <c r="R1072" s="191"/>
      <c r="S1072" s="25"/>
      <c r="T1072" s="25"/>
      <c r="U1072" s="194"/>
      <c r="V1072" s="195"/>
      <c r="W1072" s="104"/>
      <c r="X1072" s="104"/>
      <c r="Y1072" s="104"/>
      <c r="Z1072" s="37"/>
      <c r="AA1072" s="37"/>
      <c r="AB1072" s="37"/>
      <c r="AC1072" s="37"/>
      <c r="AD1072" s="37"/>
      <c r="AE1072" s="21"/>
    </row>
    <row r="1073" spans="1:31" ht="20.100000000000001" customHeight="1" x14ac:dyDescent="0.15">
      <c r="A1073" s="57">
        <f>A1010+1</f>
        <v>18</v>
      </c>
      <c r="B1073" s="55"/>
      <c r="C1073" s="298" t="s">
        <v>65</v>
      </c>
      <c r="D1073" s="298"/>
      <c r="E1073" s="298"/>
      <c r="F1073" s="298"/>
      <c r="G1073" s="298"/>
      <c r="H1073" s="298"/>
      <c r="I1073" s="298"/>
      <c r="J1073" s="298"/>
      <c r="K1073" s="298"/>
      <c r="L1073" s="298"/>
      <c r="M1073" s="298"/>
      <c r="N1073" s="298"/>
      <c r="O1073" s="298"/>
      <c r="P1073" s="298"/>
      <c r="Q1073" s="298"/>
      <c r="R1073" s="298"/>
      <c r="S1073" s="298"/>
      <c r="T1073" s="298"/>
      <c r="U1073" s="298"/>
      <c r="V1073" s="298"/>
      <c r="W1073" s="298"/>
      <c r="X1073" s="298"/>
      <c r="Y1073" s="298"/>
      <c r="Z1073" s="298"/>
      <c r="AA1073" s="298"/>
      <c r="AB1073" s="298"/>
      <c r="AC1073" s="298"/>
      <c r="AD1073" s="298"/>
    </row>
    <row r="1074" spans="1:31" ht="20.100000000000001" customHeight="1" x14ac:dyDescent="0.15">
      <c r="B1074" s="55"/>
      <c r="C1074" s="1"/>
      <c r="D1074" s="1"/>
      <c r="E1074" s="1"/>
      <c r="F1074" s="1"/>
      <c r="G1074" s="1"/>
      <c r="H1074" s="1"/>
      <c r="I1074" s="1"/>
      <c r="J1074" s="1"/>
      <c r="K1074" s="1"/>
      <c r="L1074" s="1"/>
      <c r="M1074" s="1"/>
      <c r="N1074" s="1"/>
      <c r="O1074" s="1"/>
      <c r="P1074" s="1"/>
      <c r="Q1074" s="1"/>
      <c r="R1074" s="1"/>
      <c r="S1074" s="1"/>
      <c r="T1074" s="1"/>
      <c r="U1074" s="1"/>
      <c r="V1074" s="1"/>
    </row>
    <row r="1075" spans="1:31" ht="20.100000000000001" customHeight="1" x14ac:dyDescent="0.15">
      <c r="B1075" s="55"/>
      <c r="C1075" s="1"/>
      <c r="D1075" s="299" t="s">
        <v>23</v>
      </c>
      <c r="E1075" s="299"/>
      <c r="F1075" s="299"/>
      <c r="G1075" s="299"/>
      <c r="H1075" s="299"/>
      <c r="I1075" s="299"/>
      <c r="J1075" s="299"/>
      <c r="K1075" s="299"/>
      <c r="L1075" s="299"/>
      <c r="M1075" s="299"/>
      <c r="N1075" s="299"/>
      <c r="O1075" s="299" t="s">
        <v>10</v>
      </c>
      <c r="P1075" s="299"/>
      <c r="Q1075" s="299"/>
      <c r="R1075" s="299" t="s">
        <v>21</v>
      </c>
      <c r="S1075" s="299"/>
      <c r="T1075" s="300" t="s">
        <v>154</v>
      </c>
      <c r="U1075" s="301"/>
      <c r="V1075" s="301"/>
      <c r="W1075" s="287" t="s">
        <v>24</v>
      </c>
      <c r="X1075" s="302"/>
      <c r="Y1075" s="302"/>
      <c r="Z1075" s="302"/>
      <c r="AA1075" s="302"/>
      <c r="AB1075" s="302"/>
      <c r="AC1075" s="302"/>
      <c r="AD1075" s="303"/>
    </row>
    <row r="1076" spans="1:31" ht="20.100000000000001" customHeight="1" x14ac:dyDescent="0.15">
      <c r="B1076" s="55"/>
      <c r="C1076" s="1"/>
      <c r="D1076" s="276" t="str">
        <f ca="1">IF(A1085="","",IF(INDIRECT("入力シート!V"&amp;(A1086))="","",IF(入力シート!C$7="","",入力シート!C$7)))</f>
        <v/>
      </c>
      <c r="E1076" s="276"/>
      <c r="F1076" s="276"/>
      <c r="G1076" s="276"/>
      <c r="H1076" s="276"/>
      <c r="I1076" s="276"/>
      <c r="J1076" s="276"/>
      <c r="K1076" s="276"/>
      <c r="L1076" s="276"/>
      <c r="M1076" s="276"/>
      <c r="N1076" s="276"/>
      <c r="O1076" s="102" t="str">
        <f ca="1">IF(A1085="","",IF(INDIRECT("入力シート!V"&amp;(A1086))="","",IF(入力シート!C$8="","",入力シート!C$8)))</f>
        <v/>
      </c>
      <c r="P1076" s="277" t="str">
        <f ca="1">IF(A1085="","",IF(INDIRECT("入力シート!V"&amp;(A1086))="","",IF(入力シート!D$8="","",入力シート!D$8)))</f>
        <v/>
      </c>
      <c r="Q1076" s="278"/>
      <c r="R1076" s="278" t="str">
        <f ca="1">IF(A1085="","",IF(INDIRECT("入力シート!C"&amp;(A1086))="","",INDIRECT("入力シート!C"&amp;(A1086))))</f>
        <v/>
      </c>
      <c r="S1076" s="278"/>
      <c r="T1076" s="279" t="str">
        <f ca="1">IF(A1085="","",IF(INDIRECT("入力シート!C"&amp;(A1086+1))="","",INDIRECT("入力シート!C"&amp;(A1086+1))))</f>
        <v/>
      </c>
      <c r="U1076" s="279"/>
      <c r="V1076" s="279"/>
      <c r="W1076" s="280" t="str">
        <f ca="1">IF(A1085="","",IF(INDIRECT("入力シート!C"&amp;(A1086+2))="","",INDIRECT("入力シート!C"&amp;(A1086+2))))</f>
        <v/>
      </c>
      <c r="X1076" s="281"/>
      <c r="Y1076" s="281"/>
      <c r="Z1076" s="281"/>
      <c r="AA1076" s="281"/>
      <c r="AB1076" s="281"/>
      <c r="AC1076" s="281"/>
      <c r="AD1076" s="282"/>
    </row>
    <row r="1077" spans="1:31" s="1" customFormat="1" ht="20.100000000000001" customHeight="1" x14ac:dyDescent="0.15">
      <c r="A1077" s="56"/>
      <c r="B1077" s="55"/>
      <c r="C1077" s="283" t="s">
        <v>45</v>
      </c>
      <c r="D1077" s="287" t="s">
        <v>22</v>
      </c>
      <c r="E1077" s="288"/>
      <c r="F1077" s="288"/>
      <c r="G1077" s="288"/>
      <c r="H1077" s="288"/>
      <c r="I1077" s="288"/>
      <c r="J1077" s="288"/>
      <c r="K1077" s="288"/>
      <c r="L1077" s="288"/>
      <c r="M1077" s="288"/>
      <c r="N1077" s="288"/>
      <c r="O1077" s="288"/>
      <c r="P1077" s="288"/>
      <c r="Q1077" s="288"/>
      <c r="R1077" s="288"/>
      <c r="S1077" s="288"/>
      <c r="T1077" s="288"/>
      <c r="U1077" s="288"/>
      <c r="V1077" s="288"/>
      <c r="W1077" s="288"/>
      <c r="X1077" s="288"/>
      <c r="Y1077" s="288"/>
      <c r="Z1077" s="288"/>
      <c r="AA1077" s="288"/>
      <c r="AB1077" s="288"/>
      <c r="AC1077" s="288"/>
      <c r="AD1077" s="289"/>
    </row>
    <row r="1078" spans="1:31" s="1" customFormat="1" ht="20.100000000000001" customHeight="1" x14ac:dyDescent="0.15">
      <c r="A1078" s="56"/>
      <c r="B1078" s="55"/>
      <c r="C1078" s="284"/>
      <c r="D1078" s="280" t="str">
        <f ca="1">IF(A1085="","",IF(INDIRECT("入力シート!C"&amp;(A1086+3))="","",INDIRECT("入力シート!C"&amp;(A1086+3))))</f>
        <v/>
      </c>
      <c r="E1078" s="290"/>
      <c r="F1078" s="290"/>
      <c r="G1078" s="290"/>
      <c r="H1078" s="290"/>
      <c r="I1078" s="290"/>
      <c r="J1078" s="290"/>
      <c r="K1078" s="290"/>
      <c r="L1078" s="290"/>
      <c r="M1078" s="290"/>
      <c r="N1078" s="290"/>
      <c r="O1078" s="290"/>
      <c r="P1078" s="290"/>
      <c r="Q1078" s="290"/>
      <c r="R1078" s="290"/>
      <c r="S1078" s="290"/>
      <c r="T1078" s="290"/>
      <c r="U1078" s="290"/>
      <c r="V1078" s="290"/>
      <c r="W1078" s="290"/>
      <c r="X1078" s="290"/>
      <c r="Y1078" s="290"/>
      <c r="Z1078" s="290"/>
      <c r="AA1078" s="290"/>
      <c r="AB1078" s="290"/>
      <c r="AC1078" s="290"/>
      <c r="AD1078" s="291"/>
    </row>
    <row r="1079" spans="1:31" s="1" customFormat="1" ht="20.100000000000001" customHeight="1" x14ac:dyDescent="0.15">
      <c r="A1079" s="56"/>
      <c r="B1079" s="55"/>
      <c r="C1079" s="285"/>
      <c r="D1079" s="236" t="s">
        <v>15</v>
      </c>
      <c r="E1079" s="237"/>
      <c r="F1079" s="237"/>
      <c r="G1079" s="237"/>
      <c r="H1079" s="237"/>
      <c r="I1079" s="237"/>
      <c r="J1079" s="237"/>
      <c r="K1079" s="237"/>
      <c r="L1079" s="237"/>
      <c r="M1079" s="237"/>
      <c r="N1079" s="237"/>
      <c r="O1079" s="237"/>
      <c r="P1079" s="237"/>
      <c r="Q1079" s="237"/>
      <c r="R1079" s="238"/>
      <c r="S1079" s="236" t="s">
        <v>17</v>
      </c>
      <c r="T1079" s="237"/>
      <c r="U1079" s="237"/>
      <c r="V1079" s="238"/>
      <c r="W1079" s="236" t="s">
        <v>47</v>
      </c>
      <c r="X1079" s="237"/>
      <c r="Y1079" s="237"/>
      <c r="Z1079" s="237"/>
      <c r="AA1079" s="237"/>
      <c r="AB1079" s="237"/>
      <c r="AC1079" s="237"/>
      <c r="AD1079" s="238"/>
    </row>
    <row r="1080" spans="1:31" s="1" customFormat="1" ht="20.100000000000001" customHeight="1" x14ac:dyDescent="0.15">
      <c r="A1080" s="56"/>
      <c r="B1080" s="55"/>
      <c r="C1080" s="285"/>
      <c r="D1080" s="239" t="s">
        <v>11</v>
      </c>
      <c r="E1080" s="240"/>
      <c r="F1080" s="241"/>
      <c r="G1080" s="242" t="s">
        <v>3</v>
      </c>
      <c r="H1080" s="243"/>
      <c r="I1080" s="243"/>
      <c r="J1080" s="244"/>
      <c r="K1080" s="243" t="s">
        <v>4</v>
      </c>
      <c r="L1080" s="243"/>
      <c r="M1080" s="243"/>
      <c r="N1080" s="249" t="s">
        <v>6</v>
      </c>
      <c r="O1080" s="251" t="s">
        <v>5</v>
      </c>
      <c r="P1080" s="251"/>
      <c r="Q1080" s="251"/>
      <c r="R1080" s="94" t="s">
        <v>5</v>
      </c>
      <c r="S1080" s="27" t="s">
        <v>19</v>
      </c>
      <c r="T1080" s="34" t="s">
        <v>48</v>
      </c>
      <c r="U1080" s="252" t="s">
        <v>16</v>
      </c>
      <c r="V1080" s="253"/>
      <c r="W1080" s="258" t="s">
        <v>10</v>
      </c>
      <c r="X1080" s="259"/>
      <c r="Y1080" s="264" t="s">
        <v>26</v>
      </c>
      <c r="Z1080" s="259"/>
      <c r="AA1080" s="259"/>
      <c r="AB1080" s="265"/>
      <c r="AC1080" s="259" t="s">
        <v>10</v>
      </c>
      <c r="AD1080" s="270"/>
      <c r="AE1080" s="11"/>
    </row>
    <row r="1081" spans="1:31" s="1" customFormat="1" ht="20.100000000000001" customHeight="1" x14ac:dyDescent="0.15">
      <c r="A1081" s="56"/>
      <c r="B1081" s="55"/>
      <c r="C1081" s="285"/>
      <c r="D1081" s="271" t="s">
        <v>20</v>
      </c>
      <c r="E1081" s="272"/>
      <c r="F1081" s="273"/>
      <c r="G1081" s="245"/>
      <c r="H1081" s="246"/>
      <c r="I1081" s="246"/>
      <c r="J1081" s="247"/>
      <c r="K1081" s="248"/>
      <c r="L1081" s="248"/>
      <c r="M1081" s="248"/>
      <c r="N1081" s="250"/>
      <c r="O1081" s="274" t="s">
        <v>14</v>
      </c>
      <c r="P1081" s="274"/>
      <c r="Q1081" s="274"/>
      <c r="R1081" s="99" t="s">
        <v>6</v>
      </c>
      <c r="S1081" s="28" t="s">
        <v>18</v>
      </c>
      <c r="T1081" s="35" t="s">
        <v>49</v>
      </c>
      <c r="U1081" s="254"/>
      <c r="V1081" s="255"/>
      <c r="W1081" s="260"/>
      <c r="X1081" s="261"/>
      <c r="Y1081" s="266"/>
      <c r="Z1081" s="261"/>
      <c r="AA1081" s="261"/>
      <c r="AB1081" s="267"/>
      <c r="AC1081" s="261" t="s">
        <v>25</v>
      </c>
      <c r="AD1081" s="275"/>
      <c r="AE1081" s="11"/>
    </row>
    <row r="1082" spans="1:31" s="1" customFormat="1" ht="20.100000000000001" customHeight="1" x14ac:dyDescent="0.15">
      <c r="A1082" s="56"/>
      <c r="B1082" s="55"/>
      <c r="C1082" s="285"/>
      <c r="D1082" s="95" t="s">
        <v>0</v>
      </c>
      <c r="E1082" s="292" t="s">
        <v>0</v>
      </c>
      <c r="F1082" s="292" t="s">
        <v>2</v>
      </c>
      <c r="G1082" s="97" t="s">
        <v>0</v>
      </c>
      <c r="H1082" s="292" t="s">
        <v>0</v>
      </c>
      <c r="I1082" s="292" t="s">
        <v>2</v>
      </c>
      <c r="J1082" s="292" t="s">
        <v>7</v>
      </c>
      <c r="K1082" s="248"/>
      <c r="L1082" s="248"/>
      <c r="M1082" s="248"/>
      <c r="N1082" s="29" t="s">
        <v>13</v>
      </c>
      <c r="O1082" s="97" t="s">
        <v>0</v>
      </c>
      <c r="P1082" s="292" t="s">
        <v>0</v>
      </c>
      <c r="Q1082" s="292" t="s">
        <v>2</v>
      </c>
      <c r="R1082" s="81" t="s">
        <v>13</v>
      </c>
      <c r="S1082" s="30" t="s">
        <v>13</v>
      </c>
      <c r="T1082" s="29" t="s">
        <v>13</v>
      </c>
      <c r="U1082" s="254"/>
      <c r="V1082" s="255"/>
      <c r="W1082" s="260"/>
      <c r="X1082" s="261"/>
      <c r="Y1082" s="266"/>
      <c r="Z1082" s="261"/>
      <c r="AA1082" s="261"/>
      <c r="AB1082" s="267"/>
      <c r="AC1082" s="294" t="s">
        <v>8</v>
      </c>
      <c r="AD1082" s="296" t="s">
        <v>9</v>
      </c>
      <c r="AE1082" s="11"/>
    </row>
    <row r="1083" spans="1:31" s="1" customFormat="1" ht="20.100000000000001" customHeight="1" x14ac:dyDescent="0.15">
      <c r="A1083" s="56"/>
      <c r="B1083" s="55"/>
      <c r="C1083" s="286"/>
      <c r="D1083" s="26" t="s">
        <v>1</v>
      </c>
      <c r="E1083" s="304"/>
      <c r="F1083" s="304"/>
      <c r="G1083" s="96" t="s">
        <v>1</v>
      </c>
      <c r="H1083" s="304"/>
      <c r="I1083" s="293"/>
      <c r="J1083" s="293"/>
      <c r="K1083" s="248"/>
      <c r="L1083" s="248"/>
      <c r="M1083" s="248"/>
      <c r="N1083" s="80" t="s">
        <v>12</v>
      </c>
      <c r="O1083" s="93" t="s">
        <v>1</v>
      </c>
      <c r="P1083" s="304"/>
      <c r="Q1083" s="293"/>
      <c r="R1083" s="82" t="s">
        <v>12</v>
      </c>
      <c r="S1083" s="28" t="s">
        <v>12</v>
      </c>
      <c r="T1083" s="29" t="s">
        <v>12</v>
      </c>
      <c r="U1083" s="256"/>
      <c r="V1083" s="257"/>
      <c r="W1083" s="262"/>
      <c r="X1083" s="263"/>
      <c r="Y1083" s="268"/>
      <c r="Z1083" s="263"/>
      <c r="AA1083" s="263"/>
      <c r="AB1083" s="269"/>
      <c r="AC1083" s="295"/>
      <c r="AD1083" s="297"/>
      <c r="AE1083" s="11"/>
    </row>
    <row r="1084" spans="1:31" s="1" customFormat="1" ht="12" customHeight="1" thickBot="1" x14ac:dyDescent="0.2">
      <c r="A1084" s="58">
        <v>9</v>
      </c>
      <c r="B1084" s="55"/>
      <c r="C1084" s="228" t="s">
        <v>34</v>
      </c>
      <c r="D1084" s="231" t="str">
        <f ca="1">IF(A1085="","",IF(INDIRECT("入力シート!H"&amp;(A1086))="","",IF(INDIRECT("入力シート!H"&amp;(A1086))&lt;43586,4,5)))</f>
        <v/>
      </c>
      <c r="E1084" s="209" t="str">
        <f ca="1">IF(A1085="","",IF(INDIRECT("入力シート!H"&amp;(A1086))="","",INDIRECT("入力シート!H"&amp;(A1086))))</f>
        <v/>
      </c>
      <c r="F1084" s="233" t="str">
        <f ca="1">IF(A1085="","",IF(INDIRECT("入力シート!H"&amp;(A1086))="","",INDIRECT("入力シート!H"&amp;(A1086))))</f>
        <v/>
      </c>
      <c r="G1084" s="207" t="str">
        <f ca="1">IF(A1085="","",IF(INDIRECT("入力シート!I"&amp;(A1086))="","",IF(INDIRECT("入力シート!I"&amp;(A1086))&lt;43586,4,5)))</f>
        <v/>
      </c>
      <c r="H1084" s="209" t="str">
        <f ca="1">IF(A1085="","",IF(INDIRECT("入力シート!I"&amp;(A1086))="","",INDIRECT("入力シート!I"&amp;(A1086))))</f>
        <v/>
      </c>
      <c r="I1084" s="212" t="str">
        <f ca="1">IF(A1085="","",IF(INDIRECT("入力シート!I"&amp;(A1086))="","",INDIRECT("入力シート!I"&amp;(A1086))))</f>
        <v/>
      </c>
      <c r="J1084" s="219" t="str">
        <f ca="1">IF(A1085="","",IF(INDIRECT("入力シート!I"&amp;(A1086))="","",INDIRECT("入力シート!I"&amp;(A1086))))</f>
        <v/>
      </c>
      <c r="K1084" s="222" t="str">
        <f ca="1">IF(A1085="","",IF(INDIRECT("入力シート!J"&amp;(A1086))="","",INDIRECT("入力シート!J"&amp;(A1086))))</f>
        <v/>
      </c>
      <c r="L1084" s="225" t="str">
        <f ca="1">IF(A1085="","",
IFERROR(IF(INDIRECT("入力シート!K"&amp;(A1086))="","",
IF(INDIRECT("入力シート!K"&amp;(A1086))&gt;159,"G",
IF(INDIRECT("入力シート!K"&amp;(A1086))&gt;149,"F",
IF(INDIRECT("入力シート!K"&amp;(A1086))&gt;139,"E",
IF(INDIRECT("入力シート!K"&amp;(A1086))&gt;129,"D",
IF(INDIRECT("入力シート!K"&amp;(A1086))&gt;119,"C",
IF(INDIRECT("入力シート!K"&amp;(A1086))&gt;109,"B",
IF(INDIRECT("入力シート!K"&amp;(A1086))&gt;99,"A",
"")))))))),""))</f>
        <v/>
      </c>
      <c r="M1084" s="222" t="str">
        <f ca="1">IF(A1085="","",
IFERROR(IF(INDIRECT("入力シート!K"&amp;(A1086))="","",
IF(INDIRECT("入力シート!K"&amp;(A1086))&gt;99,MOD(INDIRECT("入力シート!K"&amp;(A1086)),10),INDIRECT("入力シート!K"&amp;(A1086)))),""))</f>
        <v/>
      </c>
      <c r="N1084" s="196" t="str">
        <f ca="1">IF(A1085="","",IF(INDIRECT("入力シート!L"&amp;(A1086))="","",INDIRECT("入力シート!L"&amp;(A1086))))</f>
        <v/>
      </c>
      <c r="O1084" s="207" t="str">
        <f ca="1">IF(A1085="","",IF(INDIRECT("入力シート!M"&amp;(A1086))="","",IF(INDIRECT("入力シート!M"&amp;(A1086))&lt;43586,4,5)))</f>
        <v/>
      </c>
      <c r="P1084" s="209" t="str">
        <f ca="1">IF(A1085="","",IF(INDIRECT("入力シート!M"&amp;(A1086))="","",INDIRECT("入力シート!M"&amp;(A1086))))</f>
        <v/>
      </c>
      <c r="Q1084" s="212" t="str">
        <f ca="1">IF(A1085="","",IF(INDIRECT("入力シート!M"&amp;(A1086))="","",INDIRECT("入力シート!M"&amp;(A1086))))</f>
        <v/>
      </c>
      <c r="R1084" s="215" t="str">
        <f ca="1">IF(A1085="","",IF(INDIRECT("入力シート!N"&amp;(A1086))="","",INDIRECT("入力シート!N"&amp;(A1086))))</f>
        <v/>
      </c>
      <c r="S1084" s="217" t="str">
        <f>IF(A1085="","",IF(N1084="","",SUM(N1084,R1084)))</f>
        <v/>
      </c>
      <c r="T1084" s="196" t="str">
        <f ca="1">IF(A1085="","",IF(N1084="","",IF(INDIRECT("入力シート!O"&amp;(A1086))="通常者",ROUNDDOWN(S1084*10/1000,0),0)))</f>
        <v/>
      </c>
      <c r="U1084" s="196" t="str">
        <f>IF(A1085="","",IF(V1084="","",IF(V1084&gt;=1,"+",IF(V1084=0," ","-"))))</f>
        <v/>
      </c>
      <c r="V1084" s="199" t="str">
        <f>IF(A1085="","",IF(AND(N1086="",N1084&gt;=1),T1084,IF(N1086="","",T1084-T1086)))</f>
        <v/>
      </c>
      <c r="W1084" s="3">
        <v>1</v>
      </c>
      <c r="X1084" s="12"/>
      <c r="Y1084" s="3">
        <v>5</v>
      </c>
      <c r="Z1084" s="8"/>
      <c r="AA1084" s="8"/>
      <c r="AB1084" s="8"/>
      <c r="AC1084" s="3">
        <v>5</v>
      </c>
      <c r="AD1084" s="107"/>
      <c r="AE1084" s="11"/>
    </row>
    <row r="1085" spans="1:31" s="1" customFormat="1" ht="12" customHeight="1" x14ac:dyDescent="0.15">
      <c r="A1085" s="58" t="str">
        <f>IFERROR(MATCH(A1073,入力シート!$V$10:$V2677,0),"")</f>
        <v/>
      </c>
      <c r="B1085" s="55"/>
      <c r="C1085" s="229"/>
      <c r="D1085" s="231"/>
      <c r="E1085" s="210"/>
      <c r="F1085" s="234"/>
      <c r="G1085" s="207"/>
      <c r="H1085" s="210"/>
      <c r="I1085" s="213"/>
      <c r="J1085" s="220"/>
      <c r="K1085" s="223"/>
      <c r="L1085" s="226"/>
      <c r="M1085" s="223"/>
      <c r="N1085" s="206"/>
      <c r="O1085" s="207"/>
      <c r="P1085" s="210"/>
      <c r="Q1085" s="213"/>
      <c r="R1085" s="216"/>
      <c r="S1085" s="218"/>
      <c r="T1085" s="197"/>
      <c r="U1085" s="197"/>
      <c r="V1085" s="200"/>
      <c r="W1085" s="14">
        <v>2</v>
      </c>
      <c r="X1085" s="13"/>
      <c r="Y1085" s="13">
        <v>5</v>
      </c>
      <c r="Z1085" s="13"/>
      <c r="AA1085" s="13"/>
      <c r="AB1085" s="13"/>
      <c r="AC1085" s="15">
        <v>6</v>
      </c>
      <c r="AD1085" s="9"/>
      <c r="AE1085" s="11"/>
    </row>
    <row r="1086" spans="1:31" s="1" customFormat="1" ht="12" customHeight="1" thickBot="1" x14ac:dyDescent="0.2">
      <c r="A1086" s="58" t="str">
        <f>IF(A1085="","",SUM(A1084:A1085))</f>
        <v/>
      </c>
      <c r="B1086" s="55"/>
      <c r="C1086" s="229"/>
      <c r="D1086" s="231"/>
      <c r="E1086" s="210"/>
      <c r="F1086" s="234"/>
      <c r="G1086" s="207"/>
      <c r="H1086" s="210"/>
      <c r="I1086" s="213"/>
      <c r="J1086" s="220"/>
      <c r="K1086" s="223"/>
      <c r="L1086" s="226"/>
      <c r="M1086" s="223"/>
      <c r="N1086" s="197" t="str">
        <f ca="1">IF(A1085="","",IF(INDIRECT("入力シート!P"&amp;(A1086))="","",INDIRECT("入力シート!P"&amp;(A1086))))</f>
        <v/>
      </c>
      <c r="O1086" s="207"/>
      <c r="P1086" s="210"/>
      <c r="Q1086" s="213"/>
      <c r="R1086" s="201" t="str">
        <f ca="1">IF(A1085="","",IF(INDIRECT("入力シート!Q"&amp;(A1086))="","",INDIRECT("入力シート!Q"&amp;(A1086))))</f>
        <v/>
      </c>
      <c r="S1086" s="305" t="str">
        <f>IF(A1085="","",IF(N1086="","",SUM(N1086,R1086)))</f>
        <v/>
      </c>
      <c r="T1086" s="205" t="str">
        <f ca="1">IF(A1085="","",IF(N1086="","",IF(INDIRECT("入力シート!R"&amp;(A1086))="通常者",ROUNDDOWN(S1086*10/1000,0),0)))</f>
        <v/>
      </c>
      <c r="U1086" s="197"/>
      <c r="V1086" s="201"/>
      <c r="W1086" s="14">
        <v>3</v>
      </c>
      <c r="X1086" s="13"/>
      <c r="Y1086" s="13">
        <v>5</v>
      </c>
      <c r="Z1086" s="13"/>
      <c r="AA1086" s="13"/>
      <c r="AB1086" s="13"/>
      <c r="AC1086" s="15">
        <v>7</v>
      </c>
      <c r="AD1086" s="9"/>
      <c r="AE1086" s="11"/>
    </row>
    <row r="1087" spans="1:31" s="1" customFormat="1" ht="12" customHeight="1" x14ac:dyDescent="0.15">
      <c r="A1087" s="58"/>
      <c r="B1087" s="55"/>
      <c r="C1087" s="230"/>
      <c r="D1087" s="232"/>
      <c r="E1087" s="211"/>
      <c r="F1087" s="235"/>
      <c r="G1087" s="208"/>
      <c r="H1087" s="211"/>
      <c r="I1087" s="214"/>
      <c r="J1087" s="221"/>
      <c r="K1087" s="224"/>
      <c r="L1087" s="227"/>
      <c r="M1087" s="224"/>
      <c r="N1087" s="198"/>
      <c r="O1087" s="208"/>
      <c r="P1087" s="211"/>
      <c r="Q1087" s="214"/>
      <c r="R1087" s="202"/>
      <c r="S1087" s="204"/>
      <c r="T1087" s="198"/>
      <c r="U1087" s="198"/>
      <c r="V1087" s="202"/>
      <c r="W1087" s="7">
        <v>4</v>
      </c>
      <c r="X1087" s="10"/>
      <c r="Y1087" s="6">
        <v>5</v>
      </c>
      <c r="Z1087" s="106"/>
      <c r="AA1087" s="106"/>
      <c r="AB1087" s="106"/>
      <c r="AC1087" s="6"/>
      <c r="AD1087" s="108"/>
      <c r="AE1087" s="11"/>
    </row>
    <row r="1088" spans="1:31" s="1" customFormat="1" ht="12" customHeight="1" thickBot="1" x14ac:dyDescent="0.2">
      <c r="A1088" s="58">
        <v>10</v>
      </c>
      <c r="B1088" s="55"/>
      <c r="C1088" s="228" t="s">
        <v>35</v>
      </c>
      <c r="D1088" s="231" t="str">
        <f ca="1">IF(A1089="","",IF(INDIRECT("入力シート!H"&amp;(A1090))="","",IF(INDIRECT("入力シート!H"&amp;(A1090))&lt;43586,4,5)))</f>
        <v/>
      </c>
      <c r="E1088" s="209" t="str">
        <f ca="1">IF(A1089="","",IF(INDIRECT("入力シート!H"&amp;(A1090))="","",INDIRECT("入力シート!H"&amp;(A1090))))</f>
        <v/>
      </c>
      <c r="F1088" s="233" t="str">
        <f ca="1">IF(A1089="","",IF(INDIRECT("入力シート!H"&amp;(A1090))="","",INDIRECT("入力シート!H"&amp;(A1090))))</f>
        <v/>
      </c>
      <c r="G1088" s="207" t="str">
        <f ca="1">IF(A1089="","",IF(INDIRECT("入力シート!I"&amp;(A1090))="","",IF(INDIRECT("入力シート!I"&amp;(A1090))&lt;43586,4,5)))</f>
        <v/>
      </c>
      <c r="H1088" s="209" t="str">
        <f ca="1">IF(A1089="","",IF(INDIRECT("入力シート!I"&amp;(A1090))="","",INDIRECT("入力シート!I"&amp;(A1090))))</f>
        <v/>
      </c>
      <c r="I1088" s="212" t="str">
        <f ca="1">IF(A1089="","",IF(INDIRECT("入力シート!I"&amp;(A1090))="","",INDIRECT("入力シート!I"&amp;(A1090))))</f>
        <v/>
      </c>
      <c r="J1088" s="219" t="str">
        <f ca="1">IF(A1089="","",IF(INDIRECT("入力シート!I"&amp;(A1090))="","",INDIRECT("入力シート!I"&amp;(A1090))))</f>
        <v/>
      </c>
      <c r="K1088" s="222" t="str">
        <f t="shared" ref="K1088" ca="1" si="187">IF(A1089="","",IF(INDIRECT("入力シート!J"&amp;(A1090))="","",INDIRECT("入力シート!J"&amp;(A1090))))</f>
        <v/>
      </c>
      <c r="L1088" s="225" t="str">
        <f ca="1">IF(A1089="","",
IFERROR(IF(INDIRECT("入力シート!K"&amp;(A1090))="","",
IF(INDIRECT("入力シート!K"&amp;(A1090))&gt;159,"G",
IF(INDIRECT("入力シート!K"&amp;(A1090))&gt;149,"F",
IF(INDIRECT("入力シート!K"&amp;(A1090))&gt;139,"E",
IF(INDIRECT("入力シート!K"&amp;(A1090))&gt;129,"D",
IF(INDIRECT("入力シート!K"&amp;(A1090))&gt;119,"C",
IF(INDIRECT("入力シート!K"&amp;(A1090))&gt;109,"B",
IF(INDIRECT("入力シート!K"&amp;(A1090))&gt;99,"A",
"")))))))),""))</f>
        <v/>
      </c>
      <c r="M1088" s="222" t="str">
        <f ca="1">IF(A1089="","",
IFERROR(IF(INDIRECT("入力シート!K"&amp;(A1090))="","",
IF(INDIRECT("入力シート!K"&amp;(A1090))&gt;99,MOD(INDIRECT("入力シート!K"&amp;(A1090)),10),INDIRECT("入力シート!K"&amp;(A1090)))),""))</f>
        <v/>
      </c>
      <c r="N1088" s="196" t="str">
        <f ca="1">IF(A1089="","",IF(INDIRECT("入力シート!L"&amp;(A1090))="","",INDIRECT("入力シート!L"&amp;(A1090))))</f>
        <v/>
      </c>
      <c r="O1088" s="207" t="str">
        <f ca="1">IF(A1089="","",IF(INDIRECT("入力シート!M"&amp;(A1090))="","",IF(INDIRECT("入力シート!M"&amp;(A1090))&lt;43586,4,5)))</f>
        <v/>
      </c>
      <c r="P1088" s="209" t="str">
        <f ca="1">IF(A1089="","",IF(INDIRECT("入力シート!M"&amp;(A1090))="","",INDIRECT("入力シート!M"&amp;(A1090))))</f>
        <v/>
      </c>
      <c r="Q1088" s="212" t="str">
        <f ca="1">IF(A1089="","",IF(INDIRECT("入力シート!M"&amp;(A1090))="","",INDIRECT("入力シート!M"&amp;(A1090))))</f>
        <v/>
      </c>
      <c r="R1088" s="215" t="str">
        <f ca="1">IF(A1089="","",IF(INDIRECT("入力シート!N"&amp;(A1090))="","",INDIRECT("入力シート!N"&amp;(A1090))))</f>
        <v/>
      </c>
      <c r="S1088" s="217" t="str">
        <f>IF(A1089="","",IF(N1088="","",SUM(N1088,R1088)))</f>
        <v/>
      </c>
      <c r="T1088" s="196" t="str">
        <f ca="1">IF(A1089="","",IF(N1088="","",IF(INDIRECT("入力シート!O"&amp;(A1090))="通常者",ROUNDDOWN(S1088*10/1000,0),0)))</f>
        <v/>
      </c>
      <c r="U1088" s="196" t="str">
        <f>IF(A1089="","",IF(V1088="","",IF(V1088&gt;=1,"+",IF(V1088=0," ","-"))))</f>
        <v/>
      </c>
      <c r="V1088" s="199" t="str">
        <f>IF(A1089="","",IF(AND(N1090="",N1088&gt;=1),T1088,IF(N1090="","",T1088-T1090)))</f>
        <v/>
      </c>
      <c r="W1088" s="3">
        <v>1</v>
      </c>
      <c r="X1088" s="12"/>
      <c r="Y1088" s="3">
        <v>5</v>
      </c>
      <c r="Z1088" s="8"/>
      <c r="AA1088" s="8"/>
      <c r="AB1088" s="8"/>
      <c r="AC1088" s="3">
        <v>5</v>
      </c>
      <c r="AD1088" s="107"/>
    </row>
    <row r="1089" spans="1:31" s="1" customFormat="1" ht="12" customHeight="1" x14ac:dyDescent="0.15">
      <c r="A1089" s="58" t="str">
        <f>A1085</f>
        <v/>
      </c>
      <c r="B1089" s="55"/>
      <c r="C1089" s="229"/>
      <c r="D1089" s="231"/>
      <c r="E1089" s="210"/>
      <c r="F1089" s="234"/>
      <c r="G1089" s="207"/>
      <c r="H1089" s="210"/>
      <c r="I1089" s="213"/>
      <c r="J1089" s="220"/>
      <c r="K1089" s="223"/>
      <c r="L1089" s="226"/>
      <c r="M1089" s="223"/>
      <c r="N1089" s="206"/>
      <c r="O1089" s="207"/>
      <c r="P1089" s="210"/>
      <c r="Q1089" s="213"/>
      <c r="R1089" s="216"/>
      <c r="S1089" s="218"/>
      <c r="T1089" s="197"/>
      <c r="U1089" s="197"/>
      <c r="V1089" s="200"/>
      <c r="W1089" s="14">
        <v>2</v>
      </c>
      <c r="X1089" s="13"/>
      <c r="Y1089" s="13">
        <v>5</v>
      </c>
      <c r="Z1089" s="13"/>
      <c r="AA1089" s="13"/>
      <c r="AB1089" s="13"/>
      <c r="AC1089" s="15">
        <v>6</v>
      </c>
      <c r="AD1089" s="9"/>
    </row>
    <row r="1090" spans="1:31" s="1" customFormat="1" ht="12" customHeight="1" thickBot="1" x14ac:dyDescent="0.2">
      <c r="A1090" s="58" t="str">
        <f>IF(A1089="","",SUM(A1088:A1089))</f>
        <v/>
      </c>
      <c r="B1090" s="55"/>
      <c r="C1090" s="229"/>
      <c r="D1090" s="231"/>
      <c r="E1090" s="210"/>
      <c r="F1090" s="234"/>
      <c r="G1090" s="207"/>
      <c r="H1090" s="210"/>
      <c r="I1090" s="213"/>
      <c r="J1090" s="220"/>
      <c r="K1090" s="223"/>
      <c r="L1090" s="226"/>
      <c r="M1090" s="223"/>
      <c r="N1090" s="197" t="str">
        <f ca="1">IF(A1089="","",IF(INDIRECT("入力シート!P"&amp;(A1090))="","",INDIRECT("入力シート!P"&amp;(A1090))))</f>
        <v/>
      </c>
      <c r="O1090" s="207"/>
      <c r="P1090" s="210"/>
      <c r="Q1090" s="213"/>
      <c r="R1090" s="201" t="str">
        <f ca="1">IF(A1089="","",IF(INDIRECT("入力シート!Q"&amp;(A1090))="","",INDIRECT("入力シート!Q"&amp;(A1090))))</f>
        <v/>
      </c>
      <c r="S1090" s="305" t="str">
        <f>IF(A1089="","",IF(N1090="","",SUM(N1090,R1090)))</f>
        <v/>
      </c>
      <c r="T1090" s="205" t="str">
        <f ca="1">IF(A1089="","",IF(N1090="","",IF(INDIRECT("入力シート!R"&amp;(A1090))="通常者",ROUNDDOWN(S1090*10/1000,0),0)))</f>
        <v/>
      </c>
      <c r="U1090" s="197"/>
      <c r="V1090" s="201"/>
      <c r="W1090" s="14">
        <v>3</v>
      </c>
      <c r="X1090" s="13"/>
      <c r="Y1090" s="13">
        <v>5</v>
      </c>
      <c r="Z1090" s="13"/>
      <c r="AA1090" s="13"/>
      <c r="AB1090" s="13"/>
      <c r="AC1090" s="15">
        <v>7</v>
      </c>
      <c r="AD1090" s="9"/>
    </row>
    <row r="1091" spans="1:31" s="1" customFormat="1" ht="12" customHeight="1" x14ac:dyDescent="0.15">
      <c r="A1091" s="58"/>
      <c r="B1091" s="55"/>
      <c r="C1091" s="230"/>
      <c r="D1091" s="232"/>
      <c r="E1091" s="211"/>
      <c r="F1091" s="235"/>
      <c r="G1091" s="208"/>
      <c r="H1091" s="211"/>
      <c r="I1091" s="214"/>
      <c r="J1091" s="221"/>
      <c r="K1091" s="224"/>
      <c r="L1091" s="227"/>
      <c r="M1091" s="224"/>
      <c r="N1091" s="198"/>
      <c r="O1091" s="208"/>
      <c r="P1091" s="211"/>
      <c r="Q1091" s="214"/>
      <c r="R1091" s="202"/>
      <c r="S1091" s="204"/>
      <c r="T1091" s="198"/>
      <c r="U1091" s="198"/>
      <c r="V1091" s="202"/>
      <c r="W1091" s="7">
        <v>4</v>
      </c>
      <c r="X1091" s="10"/>
      <c r="Y1091" s="6">
        <v>5</v>
      </c>
      <c r="Z1091" s="106"/>
      <c r="AA1091" s="106"/>
      <c r="AB1091" s="106"/>
      <c r="AC1091" s="6"/>
      <c r="AD1091" s="108"/>
    </row>
    <row r="1092" spans="1:31" s="1" customFormat="1" ht="12" customHeight="1" thickBot="1" x14ac:dyDescent="0.2">
      <c r="A1092" s="58">
        <v>11</v>
      </c>
      <c r="B1092" s="55"/>
      <c r="C1092" s="228" t="s">
        <v>36</v>
      </c>
      <c r="D1092" s="231" t="str">
        <f ca="1">IF(A1093="","",IF(INDIRECT("入力シート!H"&amp;(A1094))="","",IF(INDIRECT("入力シート!H"&amp;(A1094))&lt;43586,4,5)))</f>
        <v/>
      </c>
      <c r="E1092" s="209" t="str">
        <f ca="1">IF(A1093="","",IF(INDIRECT("入力シート!H"&amp;(A1094))="","",INDIRECT("入力シート!H"&amp;(A1094))))</f>
        <v/>
      </c>
      <c r="F1092" s="233" t="str">
        <f ca="1">IF(A1093="","",IF(INDIRECT("入力シート!H"&amp;(A1094))="","",INDIRECT("入力シート!H"&amp;(A1094))))</f>
        <v/>
      </c>
      <c r="G1092" s="207" t="str">
        <f ca="1">IF(A1093="","",IF(INDIRECT("入力シート!I"&amp;(A1094))="","",IF(INDIRECT("入力シート!I"&amp;(A1094))&lt;43586,4,5)))</f>
        <v/>
      </c>
      <c r="H1092" s="209" t="str">
        <f ca="1">IF(A1093="","",IF(INDIRECT("入力シート!I"&amp;(A1094))="","",INDIRECT("入力シート!I"&amp;(A1094))))</f>
        <v/>
      </c>
      <c r="I1092" s="212" t="str">
        <f ca="1">IF(A1093="","",IF(INDIRECT("入力シート!I"&amp;(A1094))="","",INDIRECT("入力シート!I"&amp;(A1094))))</f>
        <v/>
      </c>
      <c r="J1092" s="219" t="str">
        <f ca="1">IF(A1093="","",IF(INDIRECT("入力シート!I"&amp;(A1094))="","",INDIRECT("入力シート!I"&amp;(A1094))))</f>
        <v/>
      </c>
      <c r="K1092" s="222" t="str">
        <f t="shared" ref="K1092" ca="1" si="188">IF(A1093="","",IF(INDIRECT("入力シート!J"&amp;(A1094))="","",INDIRECT("入力シート!J"&amp;(A1094))))</f>
        <v/>
      </c>
      <c r="L1092" s="225" t="str">
        <f ca="1">IF(A1093="","",
IFERROR(IF(INDIRECT("入力シート!K"&amp;(A1094))="","",
IF(INDIRECT("入力シート!K"&amp;(A1094))&gt;159,"G",
IF(INDIRECT("入力シート!K"&amp;(A1094))&gt;149,"F",
IF(INDIRECT("入力シート!K"&amp;(A1094))&gt;139,"E",
IF(INDIRECT("入力シート!K"&amp;(A1094))&gt;129,"D",
IF(INDIRECT("入力シート!K"&amp;(A1094))&gt;119,"C",
IF(INDIRECT("入力シート!K"&amp;(A1094))&gt;109,"B",
IF(INDIRECT("入力シート!K"&amp;(A1094))&gt;99,"A",
"")))))))),""))</f>
        <v/>
      </c>
      <c r="M1092" s="222" t="str">
        <f ca="1">IF(A1093="","",
IFERROR(IF(INDIRECT("入力シート!K"&amp;(A1094))="","",
IF(INDIRECT("入力シート!K"&amp;(A1094))&gt;99,MOD(INDIRECT("入力シート!K"&amp;(A1094)),10),INDIRECT("入力シート!K"&amp;(A1094)))),""))</f>
        <v/>
      </c>
      <c r="N1092" s="196" t="str">
        <f ca="1">IF(A1093="","",IF(INDIRECT("入力シート!L"&amp;(A1094))="","",INDIRECT("入力シート!L"&amp;(A1094))))</f>
        <v/>
      </c>
      <c r="O1092" s="207" t="str">
        <f ca="1">IF(A1093="","",IF(INDIRECT("入力シート!M"&amp;(A1094))="","",IF(INDIRECT("入力シート!M"&amp;(A1094))&lt;43586,4,5)))</f>
        <v/>
      </c>
      <c r="P1092" s="209" t="str">
        <f ca="1">IF(A1093="","",IF(INDIRECT("入力シート!M"&amp;(A1094))="","",INDIRECT("入力シート!M"&amp;(A1094))))</f>
        <v/>
      </c>
      <c r="Q1092" s="212" t="str">
        <f ca="1">IF(A1093="","",IF(INDIRECT("入力シート!M"&amp;(A1094))="","",INDIRECT("入力シート!M"&amp;(A1094))))</f>
        <v/>
      </c>
      <c r="R1092" s="215" t="str">
        <f ca="1">IF(A1093="","",IF(INDIRECT("入力シート!N"&amp;(A1094))="","",INDIRECT("入力シート!N"&amp;(A1094))))</f>
        <v/>
      </c>
      <c r="S1092" s="217" t="str">
        <f>IF(A1093="","",IF(N1092="","",SUM(N1092,R1092)))</f>
        <v/>
      </c>
      <c r="T1092" s="196" t="str">
        <f ca="1">IF(A1093="","",IF(N1092="","",IF(INDIRECT("入力シート!O"&amp;(A1094))="通常者",ROUNDDOWN(S1092*10/1000,0),0)))</f>
        <v/>
      </c>
      <c r="U1092" s="196" t="str">
        <f>IF(A1093="","",IF(V1092="","",IF(V1092&gt;=1,"+",IF(V1092=0," ","-"))))</f>
        <v/>
      </c>
      <c r="V1092" s="199" t="str">
        <f>IF(A1093="","",IF(AND(N1094="",N1092&gt;=1),T1092,IF(N1094="","",T1092-T1094)))</f>
        <v/>
      </c>
      <c r="W1092" s="3">
        <v>1</v>
      </c>
      <c r="X1092" s="12"/>
      <c r="Y1092" s="3">
        <v>5</v>
      </c>
      <c r="Z1092" s="8"/>
      <c r="AA1092" s="8"/>
      <c r="AB1092" s="8"/>
      <c r="AC1092" s="3">
        <v>5</v>
      </c>
      <c r="AD1092" s="107"/>
      <c r="AE1092"/>
    </row>
    <row r="1093" spans="1:31" s="1" customFormat="1" ht="12" customHeight="1" x14ac:dyDescent="0.15">
      <c r="A1093" s="58" t="str">
        <f>A1085</f>
        <v/>
      </c>
      <c r="B1093" s="55"/>
      <c r="C1093" s="229"/>
      <c r="D1093" s="231"/>
      <c r="E1093" s="210"/>
      <c r="F1093" s="234"/>
      <c r="G1093" s="207"/>
      <c r="H1093" s="210"/>
      <c r="I1093" s="213"/>
      <c r="J1093" s="220"/>
      <c r="K1093" s="223"/>
      <c r="L1093" s="226"/>
      <c r="M1093" s="223"/>
      <c r="N1093" s="206"/>
      <c r="O1093" s="207"/>
      <c r="P1093" s="210"/>
      <c r="Q1093" s="213"/>
      <c r="R1093" s="216"/>
      <c r="S1093" s="218"/>
      <c r="T1093" s="197"/>
      <c r="U1093" s="197"/>
      <c r="V1093" s="200"/>
      <c r="W1093" s="14">
        <v>2</v>
      </c>
      <c r="X1093" s="13"/>
      <c r="Y1093" s="13">
        <v>5</v>
      </c>
      <c r="Z1093" s="13"/>
      <c r="AA1093" s="13"/>
      <c r="AB1093" s="13"/>
      <c r="AC1093" s="15">
        <v>6</v>
      </c>
      <c r="AD1093" s="9"/>
      <c r="AE1093"/>
    </row>
    <row r="1094" spans="1:31" s="1" customFormat="1" ht="12" customHeight="1" thickBot="1" x14ac:dyDescent="0.2">
      <c r="A1094" s="58" t="str">
        <f>IF(A1093="","",SUM(A1092:A1093))</f>
        <v/>
      </c>
      <c r="B1094" s="55"/>
      <c r="C1094" s="229"/>
      <c r="D1094" s="231"/>
      <c r="E1094" s="210"/>
      <c r="F1094" s="234"/>
      <c r="G1094" s="207"/>
      <c r="H1094" s="210"/>
      <c r="I1094" s="213"/>
      <c r="J1094" s="220"/>
      <c r="K1094" s="223"/>
      <c r="L1094" s="226"/>
      <c r="M1094" s="223"/>
      <c r="N1094" s="197" t="str">
        <f ca="1">IF(A1093="","",IF(INDIRECT("入力シート!P"&amp;(A1094))="","",INDIRECT("入力シート!P"&amp;(A1094))))</f>
        <v/>
      </c>
      <c r="O1094" s="207"/>
      <c r="P1094" s="210"/>
      <c r="Q1094" s="213"/>
      <c r="R1094" s="201" t="str">
        <f ca="1">IF(A1093="","",IF(INDIRECT("入力シート!Q"&amp;(A1094))="","",INDIRECT("入力シート!Q"&amp;(A1094))))</f>
        <v/>
      </c>
      <c r="S1094" s="305" t="str">
        <f>IF(A1093="","",IF(N1094="","",SUM(N1094,R1094)))</f>
        <v/>
      </c>
      <c r="T1094" s="205" t="str">
        <f ca="1">IF(A1093="","",IF(N1094="","",IF(INDIRECT("入力シート!R"&amp;(A1094))="通常者",ROUNDDOWN(S1094*10/1000,0),0)))</f>
        <v/>
      </c>
      <c r="U1094" s="197"/>
      <c r="V1094" s="201"/>
      <c r="W1094" s="14">
        <v>3</v>
      </c>
      <c r="X1094" s="13"/>
      <c r="Y1094" s="13">
        <v>5</v>
      </c>
      <c r="Z1094" s="13"/>
      <c r="AA1094" s="13"/>
      <c r="AB1094" s="13"/>
      <c r="AC1094" s="15">
        <v>7</v>
      </c>
      <c r="AD1094" s="9"/>
      <c r="AE1094"/>
    </row>
    <row r="1095" spans="1:31" s="1" customFormat="1" ht="12" customHeight="1" x14ac:dyDescent="0.15">
      <c r="A1095" s="58"/>
      <c r="B1095" s="55"/>
      <c r="C1095" s="230"/>
      <c r="D1095" s="232"/>
      <c r="E1095" s="211"/>
      <c r="F1095" s="235"/>
      <c r="G1095" s="208"/>
      <c r="H1095" s="211"/>
      <c r="I1095" s="214"/>
      <c r="J1095" s="221"/>
      <c r="K1095" s="224"/>
      <c r="L1095" s="227"/>
      <c r="M1095" s="224"/>
      <c r="N1095" s="198"/>
      <c r="O1095" s="208"/>
      <c r="P1095" s="211"/>
      <c r="Q1095" s="214"/>
      <c r="R1095" s="202"/>
      <c r="S1095" s="204"/>
      <c r="T1095" s="198"/>
      <c r="U1095" s="198"/>
      <c r="V1095" s="202"/>
      <c r="W1095" s="7">
        <v>4</v>
      </c>
      <c r="X1095" s="10"/>
      <c r="Y1095" s="6">
        <v>5</v>
      </c>
      <c r="Z1095" s="106"/>
      <c r="AA1095" s="106"/>
      <c r="AB1095" s="106"/>
      <c r="AC1095" s="6"/>
      <c r="AD1095" s="108"/>
      <c r="AE1095"/>
    </row>
    <row r="1096" spans="1:31" s="1" customFormat="1" ht="12" customHeight="1" thickBot="1" x14ac:dyDescent="0.2">
      <c r="A1096" s="58">
        <v>12</v>
      </c>
      <c r="B1096" s="55"/>
      <c r="C1096" s="228" t="s">
        <v>37</v>
      </c>
      <c r="D1096" s="231" t="str">
        <f ca="1">IF(A1097="","",IF(INDIRECT("入力シート!H"&amp;(A1098))="","",IF(INDIRECT("入力シート!H"&amp;(A1098))&lt;43586,4,5)))</f>
        <v/>
      </c>
      <c r="E1096" s="209" t="str">
        <f ca="1">IF(A1097="","",IF(INDIRECT("入力シート!H"&amp;(A1098))="","",INDIRECT("入力シート!H"&amp;(A1098))))</f>
        <v/>
      </c>
      <c r="F1096" s="233" t="str">
        <f ca="1">IF(A1097="","",IF(INDIRECT("入力シート!H"&amp;(A1098))="","",INDIRECT("入力シート!H"&amp;(A1098))))</f>
        <v/>
      </c>
      <c r="G1096" s="207" t="str">
        <f ca="1">IF(A1097="","",IF(INDIRECT("入力シート!I"&amp;(A1098))="","",IF(INDIRECT("入力シート!I"&amp;(A1098))&lt;43586,4,5)))</f>
        <v/>
      </c>
      <c r="H1096" s="209" t="str">
        <f ca="1">IF(A1097="","",IF(INDIRECT("入力シート!I"&amp;(A1098))="","",INDIRECT("入力シート!I"&amp;(A1098))))</f>
        <v/>
      </c>
      <c r="I1096" s="212" t="str">
        <f ca="1">IF(A1097="","",IF(INDIRECT("入力シート!I"&amp;(A1098))="","",INDIRECT("入力シート!I"&amp;(A1098))))</f>
        <v/>
      </c>
      <c r="J1096" s="219" t="str">
        <f ca="1">IF(A1097="","",IF(INDIRECT("入力シート!I"&amp;(A1098))="","",INDIRECT("入力シート!I"&amp;(A1098))))</f>
        <v/>
      </c>
      <c r="K1096" s="222" t="str">
        <f t="shared" ref="K1096" ca="1" si="189">IF(A1097="","",IF(INDIRECT("入力シート!J"&amp;(A1098))="","",INDIRECT("入力シート!J"&amp;(A1098))))</f>
        <v/>
      </c>
      <c r="L1096" s="225" t="str">
        <f ca="1">IF(A1097="","",
IFERROR(IF(INDIRECT("入力シート!K"&amp;(A1098))="","",
IF(INDIRECT("入力シート!K"&amp;(A1098))&gt;159,"G",
IF(INDIRECT("入力シート!K"&amp;(A1098))&gt;149,"F",
IF(INDIRECT("入力シート!K"&amp;(A1098))&gt;139,"E",
IF(INDIRECT("入力シート!K"&amp;(A1098))&gt;129,"D",
IF(INDIRECT("入力シート!K"&amp;(A1098))&gt;119,"C",
IF(INDIRECT("入力シート!K"&amp;(A1098))&gt;109,"B",
IF(INDIRECT("入力シート!K"&amp;(A1098))&gt;99,"A",
"")))))))),""))</f>
        <v/>
      </c>
      <c r="M1096" s="222" t="str">
        <f ca="1">IF(A1097="","",
IFERROR(IF(INDIRECT("入力シート!K"&amp;(A1098))="","",
IF(INDIRECT("入力シート!K"&amp;(A1098))&gt;99,MOD(INDIRECT("入力シート!K"&amp;(A1098)),10),INDIRECT("入力シート!K"&amp;(A1098)))),""))</f>
        <v/>
      </c>
      <c r="N1096" s="196" t="str">
        <f ca="1">IF(A1097="","",IF(INDIRECT("入力シート!L"&amp;(A1098))="","",INDIRECT("入力シート!L"&amp;(A1098))))</f>
        <v/>
      </c>
      <c r="O1096" s="207" t="str">
        <f ca="1">IF(A1097="","",IF(INDIRECT("入力シート!M"&amp;(A1098))="","",IF(INDIRECT("入力シート!M"&amp;(A1098))&lt;43586,4,5)))</f>
        <v/>
      </c>
      <c r="P1096" s="209" t="str">
        <f ca="1">IF(A1097="","",IF(INDIRECT("入力シート!M"&amp;(A1098))="","",INDIRECT("入力シート!M"&amp;(A1098))))</f>
        <v/>
      </c>
      <c r="Q1096" s="212" t="str">
        <f ca="1">IF(A1097="","",IF(INDIRECT("入力シート!M"&amp;(A1098))="","",INDIRECT("入力シート!M"&amp;(A1098))))</f>
        <v/>
      </c>
      <c r="R1096" s="215" t="str">
        <f ca="1">IF(A1097="","",IF(INDIRECT("入力シート!N"&amp;(A1098))="","",INDIRECT("入力シート!N"&amp;(A1098))))</f>
        <v/>
      </c>
      <c r="S1096" s="217" t="str">
        <f>IF(A1097="","",IF(N1096="","",SUM(N1096,R1096)))</f>
        <v/>
      </c>
      <c r="T1096" s="196" t="str">
        <f ca="1">IF(A1097="","",IF(N1096="","",IF(INDIRECT("入力シート!O"&amp;(A1098))="通常者",ROUNDDOWN(S1096*10/1000,0),0)))</f>
        <v/>
      </c>
      <c r="U1096" s="196" t="str">
        <f>IF(A1097="","",IF(V1096="","",IF(V1096&gt;=1,"+",IF(V1096=0," ","-"))))</f>
        <v/>
      </c>
      <c r="V1096" s="199" t="str">
        <f>IF(A1097="","",IF(AND(N1098="",N1096&gt;=1),T1096,IF(N1098="","",T1096-T1098)))</f>
        <v/>
      </c>
      <c r="W1096" s="3">
        <v>1</v>
      </c>
      <c r="X1096" s="12"/>
      <c r="Y1096" s="3">
        <v>5</v>
      </c>
      <c r="Z1096" s="8"/>
      <c r="AA1096" s="8"/>
      <c r="AB1096" s="8"/>
      <c r="AC1096" s="3">
        <v>5</v>
      </c>
      <c r="AD1096" s="107"/>
      <c r="AE1096"/>
    </row>
    <row r="1097" spans="1:31" s="1" customFormat="1" ht="12" customHeight="1" x14ac:dyDescent="0.15">
      <c r="A1097" s="58" t="str">
        <f>A1085</f>
        <v/>
      </c>
      <c r="B1097" s="55"/>
      <c r="C1097" s="229"/>
      <c r="D1097" s="231"/>
      <c r="E1097" s="210"/>
      <c r="F1097" s="234"/>
      <c r="G1097" s="207"/>
      <c r="H1097" s="210"/>
      <c r="I1097" s="213"/>
      <c r="J1097" s="220"/>
      <c r="K1097" s="223"/>
      <c r="L1097" s="226"/>
      <c r="M1097" s="223"/>
      <c r="N1097" s="206"/>
      <c r="O1097" s="207"/>
      <c r="P1097" s="210"/>
      <c r="Q1097" s="213"/>
      <c r="R1097" s="216"/>
      <c r="S1097" s="218"/>
      <c r="T1097" s="197"/>
      <c r="U1097" s="197"/>
      <c r="V1097" s="200"/>
      <c r="W1097" s="14">
        <v>2</v>
      </c>
      <c r="X1097" s="13"/>
      <c r="Y1097" s="13">
        <v>5</v>
      </c>
      <c r="Z1097" s="13"/>
      <c r="AA1097" s="13"/>
      <c r="AB1097" s="13"/>
      <c r="AC1097" s="15">
        <v>6</v>
      </c>
      <c r="AD1097" s="9"/>
      <c r="AE1097"/>
    </row>
    <row r="1098" spans="1:31" s="1" customFormat="1" ht="12" customHeight="1" thickBot="1" x14ac:dyDescent="0.2">
      <c r="A1098" s="58" t="str">
        <f>IF(A1097="","",SUM(A1096:A1097))</f>
        <v/>
      </c>
      <c r="B1098" s="55"/>
      <c r="C1098" s="229"/>
      <c r="D1098" s="231"/>
      <c r="E1098" s="210"/>
      <c r="F1098" s="234"/>
      <c r="G1098" s="207"/>
      <c r="H1098" s="210"/>
      <c r="I1098" s="213"/>
      <c r="J1098" s="220"/>
      <c r="K1098" s="223"/>
      <c r="L1098" s="226"/>
      <c r="M1098" s="223"/>
      <c r="N1098" s="197" t="str">
        <f ca="1">IF(A1097="","",IF(INDIRECT("入力シート!P"&amp;(A1098))="","",INDIRECT("入力シート!P"&amp;(A1098))))</f>
        <v/>
      </c>
      <c r="O1098" s="207"/>
      <c r="P1098" s="210"/>
      <c r="Q1098" s="213"/>
      <c r="R1098" s="201" t="str">
        <f ca="1">IF(A1097="","",IF(INDIRECT("入力シート!Q"&amp;(A1098))="","",INDIRECT("入力シート!Q"&amp;(A1098))))</f>
        <v/>
      </c>
      <c r="S1098" s="305" t="str">
        <f>IF(A1097="","",IF(N1098="","",SUM(N1098,R1098)))</f>
        <v/>
      </c>
      <c r="T1098" s="205" t="str">
        <f ca="1">IF(A1097="","",IF(N1098="","",IF(INDIRECT("入力シート!R"&amp;(A1098))="通常者",ROUNDDOWN(S1098*10/1000,0),0)))</f>
        <v/>
      </c>
      <c r="U1098" s="197"/>
      <c r="V1098" s="201"/>
      <c r="W1098" s="14">
        <v>3</v>
      </c>
      <c r="X1098" s="13"/>
      <c r="Y1098" s="13">
        <v>5</v>
      </c>
      <c r="Z1098" s="13"/>
      <c r="AA1098" s="13"/>
      <c r="AB1098" s="13"/>
      <c r="AC1098" s="15">
        <v>7</v>
      </c>
      <c r="AD1098" s="9"/>
      <c r="AE1098"/>
    </row>
    <row r="1099" spans="1:31" s="1" customFormat="1" ht="12" customHeight="1" x14ac:dyDescent="0.15">
      <c r="A1099" s="58"/>
      <c r="B1099" s="55"/>
      <c r="C1099" s="230"/>
      <c r="D1099" s="232"/>
      <c r="E1099" s="211"/>
      <c r="F1099" s="235"/>
      <c r="G1099" s="208"/>
      <c r="H1099" s="211"/>
      <c r="I1099" s="214"/>
      <c r="J1099" s="221"/>
      <c r="K1099" s="224"/>
      <c r="L1099" s="227"/>
      <c r="M1099" s="224"/>
      <c r="N1099" s="198"/>
      <c r="O1099" s="208"/>
      <c r="P1099" s="211"/>
      <c r="Q1099" s="214"/>
      <c r="R1099" s="202"/>
      <c r="S1099" s="204"/>
      <c r="T1099" s="198"/>
      <c r="U1099" s="198"/>
      <c r="V1099" s="202"/>
      <c r="W1099" s="7">
        <v>4</v>
      </c>
      <c r="X1099" s="10"/>
      <c r="Y1099" s="6">
        <v>5</v>
      </c>
      <c r="Z1099" s="106"/>
      <c r="AA1099" s="106"/>
      <c r="AB1099" s="106"/>
      <c r="AC1099" s="6"/>
      <c r="AD1099" s="108"/>
      <c r="AE1099"/>
    </row>
    <row r="1100" spans="1:31" s="1" customFormat="1" ht="12" customHeight="1" thickBot="1" x14ac:dyDescent="0.2">
      <c r="A1100" s="58">
        <v>13</v>
      </c>
      <c r="B1100" s="55"/>
      <c r="C1100" s="228" t="s">
        <v>38</v>
      </c>
      <c r="D1100" s="231" t="str">
        <f ca="1">IF(A1101="","",IF(INDIRECT("入力シート!H"&amp;(A1102))="","",IF(INDIRECT("入力シート!H"&amp;(A1102))&lt;43586,4,5)))</f>
        <v/>
      </c>
      <c r="E1100" s="209" t="str">
        <f ca="1">IF(A1101="","",IF(INDIRECT("入力シート!H"&amp;(A1102))="","",INDIRECT("入力シート!H"&amp;(A1102))))</f>
        <v/>
      </c>
      <c r="F1100" s="233" t="str">
        <f ca="1">IF(A1101="","",IF(INDIRECT("入力シート!H"&amp;(A1102))="","",INDIRECT("入力シート!H"&amp;(A1102))))</f>
        <v/>
      </c>
      <c r="G1100" s="207" t="str">
        <f ca="1">IF(A1101="","",IF(INDIRECT("入力シート!I"&amp;(A1102))="","",IF(INDIRECT("入力シート!I"&amp;(A1102))&lt;43586,4,5)))</f>
        <v/>
      </c>
      <c r="H1100" s="209" t="str">
        <f ca="1">IF(A1101="","",IF(INDIRECT("入力シート!I"&amp;(A1102))="","",INDIRECT("入力シート!I"&amp;(A1102))))</f>
        <v/>
      </c>
      <c r="I1100" s="212" t="str">
        <f ca="1">IF(A1101="","",IF(INDIRECT("入力シート!I"&amp;(A1102))="","",INDIRECT("入力シート!I"&amp;(A1102))))</f>
        <v/>
      </c>
      <c r="J1100" s="219" t="str">
        <f ca="1">IF(A1101="","",IF(INDIRECT("入力シート!I"&amp;(A1102))="","",INDIRECT("入力シート!I"&amp;(A1102))))</f>
        <v/>
      </c>
      <c r="K1100" s="222" t="str">
        <f t="shared" ref="K1100" ca="1" si="190">IF(A1101="","",IF(INDIRECT("入力シート!J"&amp;(A1102))="","",INDIRECT("入力シート!J"&amp;(A1102))))</f>
        <v/>
      </c>
      <c r="L1100" s="225" t="str">
        <f ca="1">IF(A1101="","",
IFERROR(IF(INDIRECT("入力シート!K"&amp;(A1102))="","",
IF(INDIRECT("入力シート!K"&amp;(A1102))&gt;159,"G",
IF(INDIRECT("入力シート!K"&amp;(A1102))&gt;149,"F",
IF(INDIRECT("入力シート!K"&amp;(A1102))&gt;139,"E",
IF(INDIRECT("入力シート!K"&amp;(A1102))&gt;129,"D",
IF(INDIRECT("入力シート!K"&amp;(A1102))&gt;119,"C",
IF(INDIRECT("入力シート!K"&amp;(A1102))&gt;109,"B",
IF(INDIRECT("入力シート!K"&amp;(A1102))&gt;99,"A",
"")))))))),""))</f>
        <v/>
      </c>
      <c r="M1100" s="222" t="str">
        <f ca="1">IF(A1101="","",
IFERROR(IF(INDIRECT("入力シート!K"&amp;(A1102))="","",
IF(INDIRECT("入力シート!K"&amp;(A1102))&gt;99,MOD(INDIRECT("入力シート!K"&amp;(A1102)),10),INDIRECT("入力シート!K"&amp;(A1102)))),""))</f>
        <v/>
      </c>
      <c r="N1100" s="196" t="str">
        <f ca="1">IF(A1101="","",IF(INDIRECT("入力シート!L"&amp;(A1102))="","",INDIRECT("入力シート!L"&amp;(A1102))))</f>
        <v/>
      </c>
      <c r="O1100" s="207" t="str">
        <f ca="1">IF(A1101="","",IF(INDIRECT("入力シート!M"&amp;(A1102))="","",IF(INDIRECT("入力シート!M"&amp;(A1102))&lt;43586,4,5)))</f>
        <v/>
      </c>
      <c r="P1100" s="209" t="str">
        <f ca="1">IF(A1101="","",IF(INDIRECT("入力シート!M"&amp;(A1102))="","",INDIRECT("入力シート!M"&amp;(A1102))))</f>
        <v/>
      </c>
      <c r="Q1100" s="212" t="str">
        <f ca="1">IF(A1101="","",IF(INDIRECT("入力シート!M"&amp;(A1102))="","",INDIRECT("入力シート!M"&amp;(A1102))))</f>
        <v/>
      </c>
      <c r="R1100" s="215" t="str">
        <f ca="1">IF(A1101="","",IF(INDIRECT("入力シート!N"&amp;(A1102))="","",INDIRECT("入力シート!N"&amp;(A1102))))</f>
        <v/>
      </c>
      <c r="S1100" s="217" t="str">
        <f>IF(A1101="","",IF(N1100="","",SUM(N1100,R1100)))</f>
        <v/>
      </c>
      <c r="T1100" s="196" t="str">
        <f ca="1">IF(A1101="","",IF(N1100="","",IF(INDIRECT("入力シート!O"&amp;(A1102))="通常者",ROUNDDOWN(S1100*10/1000,0),0)))</f>
        <v/>
      </c>
      <c r="U1100" s="196" t="str">
        <f>IF(A1101="","",IF(V1100="","",IF(V1100&gt;=1,"+",IF(V1100=0," ","-"))))</f>
        <v/>
      </c>
      <c r="V1100" s="199" t="str">
        <f>IF(A1101="","",IF(AND(N1102="",N1100&gt;=1),T1100,IF(N1102="","",T1100-T1102)))</f>
        <v/>
      </c>
      <c r="W1100" s="98">
        <v>1</v>
      </c>
      <c r="X1100" s="12"/>
      <c r="Y1100" s="98">
        <v>5</v>
      </c>
      <c r="Z1100" s="8"/>
      <c r="AA1100" s="8"/>
      <c r="AB1100" s="8"/>
      <c r="AC1100" s="98">
        <v>5</v>
      </c>
      <c r="AD1100" s="16"/>
      <c r="AE1100"/>
    </row>
    <row r="1101" spans="1:31" s="1" customFormat="1" ht="12" customHeight="1" x14ac:dyDescent="0.15">
      <c r="A1101" s="58" t="str">
        <f>A1085</f>
        <v/>
      </c>
      <c r="B1101" s="55"/>
      <c r="C1101" s="229"/>
      <c r="D1101" s="231"/>
      <c r="E1101" s="210"/>
      <c r="F1101" s="234"/>
      <c r="G1101" s="207"/>
      <c r="H1101" s="210"/>
      <c r="I1101" s="213"/>
      <c r="J1101" s="220"/>
      <c r="K1101" s="223"/>
      <c r="L1101" s="226"/>
      <c r="M1101" s="223"/>
      <c r="N1101" s="206"/>
      <c r="O1101" s="207"/>
      <c r="P1101" s="210"/>
      <c r="Q1101" s="213"/>
      <c r="R1101" s="216"/>
      <c r="S1101" s="218"/>
      <c r="T1101" s="197"/>
      <c r="U1101" s="197"/>
      <c r="V1101" s="200"/>
      <c r="W1101" s="14">
        <v>2</v>
      </c>
      <c r="X1101" s="13"/>
      <c r="Y1101" s="13">
        <v>5</v>
      </c>
      <c r="Z1101" s="13"/>
      <c r="AA1101" s="13"/>
      <c r="AB1101" s="13"/>
      <c r="AC1101" s="15">
        <v>6</v>
      </c>
      <c r="AD1101" s="9"/>
      <c r="AE1101"/>
    </row>
    <row r="1102" spans="1:31" s="1" customFormat="1" ht="12" customHeight="1" thickBot="1" x14ac:dyDescent="0.2">
      <c r="A1102" s="58" t="str">
        <f>IF(A1101="","",SUM(A1100:A1101))</f>
        <v/>
      </c>
      <c r="B1102" s="55"/>
      <c r="C1102" s="229"/>
      <c r="D1102" s="231"/>
      <c r="E1102" s="210"/>
      <c r="F1102" s="234"/>
      <c r="G1102" s="207"/>
      <c r="H1102" s="210"/>
      <c r="I1102" s="213"/>
      <c r="J1102" s="220"/>
      <c r="K1102" s="223"/>
      <c r="L1102" s="226"/>
      <c r="M1102" s="223"/>
      <c r="N1102" s="197" t="str">
        <f ca="1">IF(A1101="","",IF(INDIRECT("入力シート!P"&amp;(A1102))="","",INDIRECT("入力シート!P"&amp;(A1102))))</f>
        <v/>
      </c>
      <c r="O1102" s="207"/>
      <c r="P1102" s="210"/>
      <c r="Q1102" s="213"/>
      <c r="R1102" s="201" t="str">
        <f ca="1">IF(A1101="","",IF(INDIRECT("入力シート!Q"&amp;(A1102))="","",INDIRECT("入力シート!Q"&amp;(A1102))))</f>
        <v/>
      </c>
      <c r="S1102" s="305" t="str">
        <f>IF(A1101="","",IF(N1102="","",SUM(N1102,R1102)))</f>
        <v/>
      </c>
      <c r="T1102" s="205" t="str">
        <f ca="1">IF(A1101="","",IF(N1102="","",IF(INDIRECT("入力シート!R"&amp;(A1102))="通常者",ROUNDDOWN(S1102*10/1000,0),0)))</f>
        <v/>
      </c>
      <c r="U1102" s="197"/>
      <c r="V1102" s="201"/>
      <c r="W1102" s="14">
        <v>3</v>
      </c>
      <c r="X1102" s="13"/>
      <c r="Y1102" s="13">
        <v>5</v>
      </c>
      <c r="Z1102" s="13"/>
      <c r="AA1102" s="13"/>
      <c r="AB1102" s="13"/>
      <c r="AC1102" s="15">
        <v>7</v>
      </c>
      <c r="AD1102" s="9"/>
      <c r="AE1102"/>
    </row>
    <row r="1103" spans="1:31" s="1" customFormat="1" ht="12" customHeight="1" x14ac:dyDescent="0.15">
      <c r="A1103" s="58"/>
      <c r="B1103" s="55"/>
      <c r="C1103" s="229"/>
      <c r="D1103" s="232"/>
      <c r="E1103" s="211"/>
      <c r="F1103" s="235"/>
      <c r="G1103" s="208"/>
      <c r="H1103" s="211"/>
      <c r="I1103" s="214"/>
      <c r="J1103" s="221"/>
      <c r="K1103" s="224"/>
      <c r="L1103" s="227"/>
      <c r="M1103" s="224"/>
      <c r="N1103" s="198"/>
      <c r="O1103" s="208"/>
      <c r="P1103" s="211"/>
      <c r="Q1103" s="214"/>
      <c r="R1103" s="202"/>
      <c r="S1103" s="204"/>
      <c r="T1103" s="198"/>
      <c r="U1103" s="198"/>
      <c r="V1103" s="202"/>
      <c r="W1103" s="32">
        <v>4</v>
      </c>
      <c r="X1103" s="33"/>
      <c r="Y1103" s="31">
        <v>5</v>
      </c>
      <c r="Z1103" s="105"/>
      <c r="AA1103" s="105"/>
      <c r="AB1103" s="105"/>
      <c r="AC1103" s="31"/>
      <c r="AD1103" s="107"/>
      <c r="AE1103"/>
    </row>
    <row r="1104" spans="1:31" s="1" customFormat="1" ht="12" customHeight="1" thickBot="1" x14ac:dyDescent="0.2">
      <c r="A1104" s="58">
        <v>14</v>
      </c>
      <c r="B1104" s="55"/>
      <c r="C1104" s="228" t="s">
        <v>39</v>
      </c>
      <c r="D1104" s="231" t="str">
        <f ca="1">IF(A1105="","",IF(INDIRECT("入力シート!H"&amp;(A1106))="","",IF(INDIRECT("入力シート!H"&amp;(A1106))&lt;43586,4,5)))</f>
        <v/>
      </c>
      <c r="E1104" s="209" t="str">
        <f ca="1">IF(A1105="","",IF(INDIRECT("入力シート!H"&amp;(A1106))="","",INDIRECT("入力シート!H"&amp;(A1106))))</f>
        <v/>
      </c>
      <c r="F1104" s="233" t="str">
        <f ca="1">IF(A1105="","",IF(INDIRECT("入力シート!H"&amp;(A1106))="","",INDIRECT("入力シート!H"&amp;(A1106))))</f>
        <v/>
      </c>
      <c r="G1104" s="207" t="str">
        <f ca="1">IF(A1105="","",IF(INDIRECT("入力シート!I"&amp;(A1106))="","",IF(INDIRECT("入力シート!I"&amp;(A1106))&lt;43586,4,5)))</f>
        <v/>
      </c>
      <c r="H1104" s="209" t="str">
        <f ca="1">IF(A1105="","",IF(INDIRECT("入力シート!I"&amp;(A1106))="","",INDIRECT("入力シート!I"&amp;(A1106))))</f>
        <v/>
      </c>
      <c r="I1104" s="212" t="str">
        <f ca="1">IF(A1105="","",IF(INDIRECT("入力シート!I"&amp;(A1106))="","",INDIRECT("入力シート!I"&amp;(A1106))))</f>
        <v/>
      </c>
      <c r="J1104" s="219" t="str">
        <f ca="1">IF(A1105="","",IF(INDIRECT("入力シート!I"&amp;(A1106))="","",INDIRECT("入力シート!I"&amp;(A1106))))</f>
        <v/>
      </c>
      <c r="K1104" s="222" t="str">
        <f t="shared" ref="K1104" ca="1" si="191">IF(A1105="","",IF(INDIRECT("入力シート!J"&amp;(A1106))="","",INDIRECT("入力シート!J"&amp;(A1106))))</f>
        <v/>
      </c>
      <c r="L1104" s="225" t="str">
        <f ca="1">IF(A1105="","",
IFERROR(IF(INDIRECT("入力シート!K"&amp;(A1106))="","",
IF(INDIRECT("入力シート!K"&amp;(A1106))&gt;159,"G",
IF(INDIRECT("入力シート!K"&amp;(A1106))&gt;149,"F",
IF(INDIRECT("入力シート!K"&amp;(A1106))&gt;139,"E",
IF(INDIRECT("入力シート!K"&amp;(A1106))&gt;129,"D",
IF(INDIRECT("入力シート!K"&amp;(A1106))&gt;119,"C",
IF(INDIRECT("入力シート!K"&amp;(A1106))&gt;109,"B",
IF(INDIRECT("入力シート!K"&amp;(A1106))&gt;99,"A",
"")))))))),""))</f>
        <v/>
      </c>
      <c r="M1104" s="222" t="str">
        <f ca="1">IF(A1105="","",
IFERROR(IF(INDIRECT("入力シート!K"&amp;(A1106))="","",
IF(INDIRECT("入力シート!K"&amp;(A1106))&gt;99,MOD(INDIRECT("入力シート!K"&amp;(A1106)),10),INDIRECT("入力シート!K"&amp;(A1106)))),""))</f>
        <v/>
      </c>
      <c r="N1104" s="196" t="str">
        <f ca="1">IF(A1105="","",IF(INDIRECT("入力シート!L"&amp;(A1106))="","",INDIRECT("入力シート!L"&amp;(A1106))))</f>
        <v/>
      </c>
      <c r="O1104" s="207" t="str">
        <f ca="1">IF(A1105="","",IF(INDIRECT("入力シート!M"&amp;(A1106))="","",IF(INDIRECT("入力シート!M"&amp;(A1106))&lt;43586,4,5)))</f>
        <v/>
      </c>
      <c r="P1104" s="209" t="str">
        <f ca="1">IF(A1105="","",IF(INDIRECT("入力シート!M"&amp;(A1106))="","",INDIRECT("入力シート!M"&amp;(A1106))))</f>
        <v/>
      </c>
      <c r="Q1104" s="212" t="str">
        <f ca="1">IF(A1105="","",IF(INDIRECT("入力シート!M"&amp;(A1106))="","",INDIRECT("入力シート!M"&amp;(A1106))))</f>
        <v/>
      </c>
      <c r="R1104" s="215" t="str">
        <f ca="1">IF(A1105="","",IF(INDIRECT("入力シート!N"&amp;(A1106))="","",INDIRECT("入力シート!N"&amp;(A1106))))</f>
        <v/>
      </c>
      <c r="S1104" s="217" t="str">
        <f>IF(A1105="","",IF(N1104="","",SUM(N1104,R1104)))</f>
        <v/>
      </c>
      <c r="T1104" s="196" t="str">
        <f ca="1">IF(A1105="","",IF(N1104="","",IF(INDIRECT("入力シート!O"&amp;(A1106))="通常者",ROUNDDOWN(S1104*10/1000,0),0)))</f>
        <v/>
      </c>
      <c r="U1104" s="196" t="str">
        <f>IF(A1105="","",IF(V1104="","",IF(V1104&gt;=1,"+",IF(V1104=0," ","-"))))</f>
        <v/>
      </c>
      <c r="V1104" s="199" t="str">
        <f>IF(A1105="","",IF(AND(N1106="",N1104&gt;=1),T1104,IF(N1106="","",T1104-T1106)))</f>
        <v/>
      </c>
      <c r="W1104" s="98">
        <v>1</v>
      </c>
      <c r="X1104" s="12"/>
      <c r="Y1104" s="98">
        <v>5</v>
      </c>
      <c r="Z1104" s="8"/>
      <c r="AA1104" s="8"/>
      <c r="AB1104" s="8"/>
      <c r="AC1104" s="98">
        <v>5</v>
      </c>
      <c r="AD1104" s="16"/>
      <c r="AE1104"/>
    </row>
    <row r="1105" spans="1:31" s="1" customFormat="1" ht="12" customHeight="1" x14ac:dyDescent="0.15">
      <c r="A1105" s="58" t="str">
        <f>A1085</f>
        <v/>
      </c>
      <c r="B1105" s="55"/>
      <c r="C1105" s="229"/>
      <c r="D1105" s="231"/>
      <c r="E1105" s="210"/>
      <c r="F1105" s="234"/>
      <c r="G1105" s="207"/>
      <c r="H1105" s="210"/>
      <c r="I1105" s="213"/>
      <c r="J1105" s="220"/>
      <c r="K1105" s="223"/>
      <c r="L1105" s="226"/>
      <c r="M1105" s="223"/>
      <c r="N1105" s="206"/>
      <c r="O1105" s="207"/>
      <c r="P1105" s="210"/>
      <c r="Q1105" s="213"/>
      <c r="R1105" s="216"/>
      <c r="S1105" s="218"/>
      <c r="T1105" s="197"/>
      <c r="U1105" s="197"/>
      <c r="V1105" s="200"/>
      <c r="W1105" s="14">
        <v>2</v>
      </c>
      <c r="X1105" s="13"/>
      <c r="Y1105" s="13">
        <v>5</v>
      </c>
      <c r="Z1105" s="13"/>
      <c r="AA1105" s="13"/>
      <c r="AB1105" s="13"/>
      <c r="AC1105" s="15">
        <v>6</v>
      </c>
      <c r="AD1105" s="9"/>
      <c r="AE1105"/>
    </row>
    <row r="1106" spans="1:31" s="1" customFormat="1" ht="12" customHeight="1" thickBot="1" x14ac:dyDescent="0.2">
      <c r="A1106" s="58" t="str">
        <f>IF(A1105="","",SUM(A1104:A1105))</f>
        <v/>
      </c>
      <c r="B1106" s="55"/>
      <c r="C1106" s="229"/>
      <c r="D1106" s="231"/>
      <c r="E1106" s="210"/>
      <c r="F1106" s="234"/>
      <c r="G1106" s="207"/>
      <c r="H1106" s="210"/>
      <c r="I1106" s="213"/>
      <c r="J1106" s="220"/>
      <c r="K1106" s="223"/>
      <c r="L1106" s="226"/>
      <c r="M1106" s="223"/>
      <c r="N1106" s="197" t="str">
        <f ca="1">IF(A1105="","",IF(INDIRECT("入力シート!P"&amp;(A1106))="","",INDIRECT("入力シート!P"&amp;(A1106))))</f>
        <v/>
      </c>
      <c r="O1106" s="207"/>
      <c r="P1106" s="210"/>
      <c r="Q1106" s="213"/>
      <c r="R1106" s="201" t="str">
        <f ca="1">IF(A1105="","",IF(INDIRECT("入力シート!Q"&amp;(A1106))="","",INDIRECT("入力シート!Q"&amp;(A1106))))</f>
        <v/>
      </c>
      <c r="S1106" s="305" t="str">
        <f>IF(A1105="","",IF(N1106="","",SUM(N1106,R1106)))</f>
        <v/>
      </c>
      <c r="T1106" s="205" t="str">
        <f ca="1">IF(A1105="","",IF(N1106="","",IF(INDIRECT("入力シート!R"&amp;(A1106))="通常者",ROUNDDOWN(S1106*10/1000,0),0)))</f>
        <v/>
      </c>
      <c r="U1106" s="197"/>
      <c r="V1106" s="201"/>
      <c r="W1106" s="14">
        <v>3</v>
      </c>
      <c r="X1106" s="13"/>
      <c r="Y1106" s="13">
        <v>5</v>
      </c>
      <c r="Z1106" s="13"/>
      <c r="AA1106" s="13"/>
      <c r="AB1106" s="13"/>
      <c r="AC1106" s="15">
        <v>7</v>
      </c>
      <c r="AD1106" s="9"/>
      <c r="AE1106"/>
    </row>
    <row r="1107" spans="1:31" s="1" customFormat="1" ht="12" customHeight="1" x14ac:dyDescent="0.15">
      <c r="A1107" s="58"/>
      <c r="B1107" s="55"/>
      <c r="C1107" s="230"/>
      <c r="D1107" s="232"/>
      <c r="E1107" s="211"/>
      <c r="F1107" s="235"/>
      <c r="G1107" s="208"/>
      <c r="H1107" s="211"/>
      <c r="I1107" s="214"/>
      <c r="J1107" s="221"/>
      <c r="K1107" s="224"/>
      <c r="L1107" s="227"/>
      <c r="M1107" s="224"/>
      <c r="N1107" s="198"/>
      <c r="O1107" s="208"/>
      <c r="P1107" s="211"/>
      <c r="Q1107" s="214"/>
      <c r="R1107" s="202"/>
      <c r="S1107" s="204"/>
      <c r="T1107" s="198"/>
      <c r="U1107" s="198"/>
      <c r="V1107" s="202"/>
      <c r="W1107" s="7">
        <v>4</v>
      </c>
      <c r="X1107" s="10"/>
      <c r="Y1107" s="6">
        <v>5</v>
      </c>
      <c r="Z1107" s="106"/>
      <c r="AA1107" s="106"/>
      <c r="AB1107" s="106"/>
      <c r="AC1107" s="6"/>
      <c r="AD1107" s="108"/>
      <c r="AE1107"/>
    </row>
    <row r="1108" spans="1:31" s="1" customFormat="1" ht="12" customHeight="1" thickBot="1" x14ac:dyDescent="0.2">
      <c r="A1108" s="58">
        <v>15</v>
      </c>
      <c r="B1108" s="55"/>
      <c r="C1108" s="228" t="s">
        <v>46</v>
      </c>
      <c r="D1108" s="231" t="str">
        <f ca="1">IF(A1109="","",IF(INDIRECT("入力シート!H"&amp;(A1110))="","",IF(INDIRECT("入力シート!H"&amp;(A1110))&lt;43586,4,5)))</f>
        <v/>
      </c>
      <c r="E1108" s="209" t="str">
        <f ca="1">IF(A1109="","",IF(INDIRECT("入力シート!H"&amp;(A1110))="","",INDIRECT("入力シート!H"&amp;(A1110))))</f>
        <v/>
      </c>
      <c r="F1108" s="233" t="str">
        <f ca="1">IF(A1109="","",IF(INDIRECT("入力シート!H"&amp;(A1110))="","",INDIRECT("入力シート!H"&amp;(A1110))))</f>
        <v/>
      </c>
      <c r="G1108" s="207" t="str">
        <f ca="1">IF(A1109="","",IF(INDIRECT("入力シート!I"&amp;(A1110))="","",IF(INDIRECT("入力シート!I"&amp;(A1110))&lt;43586,4,5)))</f>
        <v/>
      </c>
      <c r="H1108" s="209" t="str">
        <f ca="1">IF(A1109="","",IF(INDIRECT("入力シート!I"&amp;(A1110))="","",INDIRECT("入力シート!I"&amp;(A1110))))</f>
        <v/>
      </c>
      <c r="I1108" s="212" t="str">
        <f ca="1">IF(A1109="","",IF(INDIRECT("入力シート!I"&amp;(A1110))="","",INDIRECT("入力シート!I"&amp;(A1110))))</f>
        <v/>
      </c>
      <c r="J1108" s="219" t="str">
        <f ca="1">IF(A1109="","",IF(INDIRECT("入力シート!I"&amp;(A1110))="","",INDIRECT("入力シート!I"&amp;(A1110))))</f>
        <v/>
      </c>
      <c r="K1108" s="222" t="str">
        <f t="shared" ref="K1108" ca="1" si="192">IF(A1109="","",IF(INDIRECT("入力シート!J"&amp;(A1110))="","",INDIRECT("入力シート!J"&amp;(A1110))))</f>
        <v/>
      </c>
      <c r="L1108" s="225" t="str">
        <f ca="1">IF(A1109="","",
IFERROR(IF(INDIRECT("入力シート!K"&amp;(A1110))="","",
IF(INDIRECT("入力シート!K"&amp;(A1110))&gt;159,"G",
IF(INDIRECT("入力シート!K"&amp;(A1110))&gt;149,"F",
IF(INDIRECT("入力シート!K"&amp;(A1110))&gt;139,"E",
IF(INDIRECT("入力シート!K"&amp;(A1110))&gt;129,"D",
IF(INDIRECT("入力シート!K"&amp;(A1110))&gt;119,"C",
IF(INDIRECT("入力シート!K"&amp;(A1110))&gt;109,"B",
IF(INDIRECT("入力シート!K"&amp;(A1110))&gt;99,"A",
"")))))))),""))</f>
        <v/>
      </c>
      <c r="M1108" s="222" t="str">
        <f ca="1">IF(A1109="","",
IFERROR(IF(INDIRECT("入力シート!K"&amp;(A1110))="","",
IF(INDIRECT("入力シート!K"&amp;(A1110))&gt;99,MOD(INDIRECT("入力シート!K"&amp;(A1110)),10),INDIRECT("入力シート!K"&amp;(A1110)))),""))</f>
        <v/>
      </c>
      <c r="N1108" s="196" t="str">
        <f ca="1">IF(A1109="","",IF(INDIRECT("入力シート!L"&amp;(A1110))="","",INDIRECT("入力シート!L"&amp;(A1110))))</f>
        <v/>
      </c>
      <c r="O1108" s="207" t="str">
        <f ca="1">IF(A1109="","",IF(INDIRECT("入力シート!M"&amp;(A1110))="","",IF(INDIRECT("入力シート!M"&amp;(A1110))&lt;43586,4,5)))</f>
        <v/>
      </c>
      <c r="P1108" s="209" t="str">
        <f ca="1">IF(A1109="","",IF(INDIRECT("入力シート!M"&amp;(A1110))="","",INDIRECT("入力シート!M"&amp;(A1110))))</f>
        <v/>
      </c>
      <c r="Q1108" s="212" t="str">
        <f ca="1">IF(A1109="","",IF(INDIRECT("入力シート!M"&amp;(A1110))="","",INDIRECT("入力シート!M"&amp;(A1110))))</f>
        <v/>
      </c>
      <c r="R1108" s="215" t="str">
        <f ca="1">IF(A1109="","",IF(INDIRECT("入力シート!N"&amp;(A1110))="","",INDIRECT("入力シート!N"&amp;(A1110))))</f>
        <v/>
      </c>
      <c r="S1108" s="217" t="str">
        <f>IF(A1109="","",IF(N1108="","",SUM(N1108,R1108)))</f>
        <v/>
      </c>
      <c r="T1108" s="196" t="str">
        <f ca="1">IF(A1109="","",IF(N1108="","",IF(INDIRECT("入力シート!O"&amp;(A1110))="通常者",ROUNDDOWN(S1108*10/1000,0),0)))</f>
        <v/>
      </c>
      <c r="U1108" s="196" t="str">
        <f>IF(A1109="","",IF(V1108="","",IF(V1108&gt;=1,"+",IF(V1108=0," ","-"))))</f>
        <v/>
      </c>
      <c r="V1108" s="199" t="str">
        <f>IF(A1109="","",IF(AND(N1110="",N1108&gt;=1),T1108,IF(N1110="","",T1108-T1110)))</f>
        <v/>
      </c>
      <c r="W1108" s="3">
        <v>1</v>
      </c>
      <c r="X1108" s="12"/>
      <c r="Y1108" s="3">
        <v>5</v>
      </c>
      <c r="Z1108" s="8"/>
      <c r="AA1108" s="8"/>
      <c r="AB1108" s="8"/>
      <c r="AC1108" s="3">
        <v>5</v>
      </c>
      <c r="AD1108" s="107"/>
      <c r="AE1108"/>
    </row>
    <row r="1109" spans="1:31" s="1" customFormat="1" ht="12" customHeight="1" x14ac:dyDescent="0.15">
      <c r="A1109" s="58" t="str">
        <f>A1085</f>
        <v/>
      </c>
      <c r="B1109" s="55"/>
      <c r="C1109" s="229"/>
      <c r="D1109" s="231"/>
      <c r="E1109" s="210"/>
      <c r="F1109" s="234"/>
      <c r="G1109" s="207"/>
      <c r="H1109" s="210"/>
      <c r="I1109" s="213"/>
      <c r="J1109" s="220"/>
      <c r="K1109" s="223"/>
      <c r="L1109" s="226"/>
      <c r="M1109" s="223"/>
      <c r="N1109" s="206"/>
      <c r="O1109" s="207"/>
      <c r="P1109" s="210"/>
      <c r="Q1109" s="213"/>
      <c r="R1109" s="216"/>
      <c r="S1109" s="218"/>
      <c r="T1109" s="197"/>
      <c r="U1109" s="197"/>
      <c r="V1109" s="200"/>
      <c r="W1109" s="14">
        <v>2</v>
      </c>
      <c r="X1109" s="13"/>
      <c r="Y1109" s="13">
        <v>5</v>
      </c>
      <c r="Z1109" s="13"/>
      <c r="AA1109" s="13"/>
      <c r="AB1109" s="13"/>
      <c r="AC1109" s="15">
        <v>6</v>
      </c>
      <c r="AD1109" s="9"/>
      <c r="AE1109"/>
    </row>
    <row r="1110" spans="1:31" s="1" customFormat="1" ht="12" customHeight="1" thickBot="1" x14ac:dyDescent="0.2">
      <c r="A1110" s="58" t="str">
        <f>IF(A1109="","",SUM(A1108:A1109))</f>
        <v/>
      </c>
      <c r="B1110" s="55"/>
      <c r="C1110" s="229"/>
      <c r="D1110" s="231"/>
      <c r="E1110" s="210"/>
      <c r="F1110" s="234"/>
      <c r="G1110" s="207"/>
      <c r="H1110" s="210"/>
      <c r="I1110" s="213"/>
      <c r="J1110" s="220"/>
      <c r="K1110" s="223"/>
      <c r="L1110" s="226"/>
      <c r="M1110" s="223"/>
      <c r="N1110" s="197" t="str">
        <f ca="1">IF(A1109="","",IF(INDIRECT("入力シート!P"&amp;(A1110))="","",INDIRECT("入力シート!P"&amp;(A1110))))</f>
        <v/>
      </c>
      <c r="O1110" s="207"/>
      <c r="P1110" s="210"/>
      <c r="Q1110" s="213"/>
      <c r="R1110" s="201" t="str">
        <f ca="1">IF(A1109="","",IF(INDIRECT("入力シート!Q"&amp;(A1110))="","",INDIRECT("入力シート!Q"&amp;(A1110))))</f>
        <v/>
      </c>
      <c r="S1110" s="305" t="str">
        <f>IF(A1109="","",IF(N1110="","",SUM(N1110,R1110)))</f>
        <v/>
      </c>
      <c r="T1110" s="205" t="str">
        <f ca="1">IF(A1109="","",IF(N1110="","",IF(INDIRECT("入力シート!R"&amp;(A1110))="通常者",ROUNDDOWN(S1110*10/1000,0),0)))</f>
        <v/>
      </c>
      <c r="U1110" s="197"/>
      <c r="V1110" s="201"/>
      <c r="W1110" s="14">
        <v>3</v>
      </c>
      <c r="X1110" s="13"/>
      <c r="Y1110" s="13">
        <v>5</v>
      </c>
      <c r="Z1110" s="13"/>
      <c r="AA1110" s="13"/>
      <c r="AB1110" s="13"/>
      <c r="AC1110" s="15">
        <v>7</v>
      </c>
      <c r="AD1110" s="9"/>
      <c r="AE1110"/>
    </row>
    <row r="1111" spans="1:31" s="1" customFormat="1" ht="12" customHeight="1" x14ac:dyDescent="0.15">
      <c r="A1111" s="58"/>
      <c r="B1111" s="55"/>
      <c r="C1111" s="230"/>
      <c r="D1111" s="232"/>
      <c r="E1111" s="211"/>
      <c r="F1111" s="235"/>
      <c r="G1111" s="208"/>
      <c r="H1111" s="211"/>
      <c r="I1111" s="214"/>
      <c r="J1111" s="221"/>
      <c r="K1111" s="224"/>
      <c r="L1111" s="227"/>
      <c r="M1111" s="224"/>
      <c r="N1111" s="198"/>
      <c r="O1111" s="208"/>
      <c r="P1111" s="211"/>
      <c r="Q1111" s="214"/>
      <c r="R1111" s="202"/>
      <c r="S1111" s="204"/>
      <c r="T1111" s="198"/>
      <c r="U1111" s="198"/>
      <c r="V1111" s="202"/>
      <c r="W1111" s="7">
        <v>4</v>
      </c>
      <c r="X1111" s="10"/>
      <c r="Y1111" s="6">
        <v>5</v>
      </c>
      <c r="Z1111" s="106"/>
      <c r="AA1111" s="106"/>
      <c r="AB1111" s="106"/>
      <c r="AC1111" s="6"/>
      <c r="AD1111" s="108"/>
      <c r="AE1111"/>
    </row>
    <row r="1112" spans="1:31" s="1" customFormat="1" ht="12" customHeight="1" thickBot="1" x14ac:dyDescent="0.2">
      <c r="A1112" s="58">
        <v>16</v>
      </c>
      <c r="B1112" s="55"/>
      <c r="C1112" s="228" t="s">
        <v>40</v>
      </c>
      <c r="D1112" s="231" t="str">
        <f ca="1">IF(A1113="","",IF(INDIRECT("入力シート!H"&amp;(A1114))="","",IF(INDIRECT("入力シート!H"&amp;(A1114))&lt;43586,4,5)))</f>
        <v/>
      </c>
      <c r="E1112" s="209" t="str">
        <f ca="1">IF(A1113="","",IF(INDIRECT("入力シート!H"&amp;(A1114))="","",INDIRECT("入力シート!H"&amp;(A1114))))</f>
        <v/>
      </c>
      <c r="F1112" s="233" t="str">
        <f ca="1">IF(A1113="","",IF(INDIRECT("入力シート!H"&amp;(A1114))="","",INDIRECT("入力シート!H"&amp;(A1114))))</f>
        <v/>
      </c>
      <c r="G1112" s="207" t="str">
        <f ca="1">IF(A1113="","",IF(INDIRECT("入力シート!I"&amp;(A1114))="","",IF(INDIRECT("入力シート!I"&amp;(A1114))&lt;43586,4,5)))</f>
        <v/>
      </c>
      <c r="H1112" s="209" t="str">
        <f ca="1">IF(A1113="","",IF(INDIRECT("入力シート!I"&amp;(A1114))="","",INDIRECT("入力シート!I"&amp;(A1114))))</f>
        <v/>
      </c>
      <c r="I1112" s="212" t="str">
        <f ca="1">IF(A1113="","",IF(INDIRECT("入力シート!I"&amp;(A1114))="","",INDIRECT("入力シート!I"&amp;(A1114))))</f>
        <v/>
      </c>
      <c r="J1112" s="219" t="str">
        <f ca="1">IF(A1113="","",IF(INDIRECT("入力シート!I"&amp;(A1114))="","",INDIRECT("入力シート!I"&amp;(A1114))))</f>
        <v/>
      </c>
      <c r="K1112" s="222" t="str">
        <f t="shared" ref="K1112" ca="1" si="193">IF(A1113="","",IF(INDIRECT("入力シート!J"&amp;(A1114))="","",INDIRECT("入力シート!J"&amp;(A1114))))</f>
        <v/>
      </c>
      <c r="L1112" s="225" t="str">
        <f ca="1">IF(A1113="","",
IFERROR(IF(INDIRECT("入力シート!K"&amp;(A1114))="","",
IF(INDIRECT("入力シート!K"&amp;(A1114))&gt;159,"G",
IF(INDIRECT("入力シート!K"&amp;(A1114))&gt;149,"F",
IF(INDIRECT("入力シート!K"&amp;(A1114))&gt;139,"E",
IF(INDIRECT("入力シート!K"&amp;(A1114))&gt;129,"D",
IF(INDIRECT("入力シート!K"&amp;(A1114))&gt;119,"C",
IF(INDIRECT("入力シート!K"&amp;(A1114))&gt;109,"B",
IF(INDIRECT("入力シート!K"&amp;(A1114))&gt;99,"A",
"")))))))),""))</f>
        <v/>
      </c>
      <c r="M1112" s="222" t="str">
        <f ca="1">IF(A1113="","",
IFERROR(IF(INDIRECT("入力シート!K"&amp;(A1114))="","",
IF(INDIRECT("入力シート!K"&amp;(A1114))&gt;99,MOD(INDIRECT("入力シート!K"&amp;(A1114)),10),INDIRECT("入力シート!K"&amp;(A1114)))),""))</f>
        <v/>
      </c>
      <c r="N1112" s="196" t="str">
        <f ca="1">IF(A1113="","",IF(INDIRECT("入力シート!L"&amp;(A1114))="","",INDIRECT("入力シート!L"&amp;(A1114))))</f>
        <v/>
      </c>
      <c r="O1112" s="207" t="str">
        <f ca="1">IF(A1113="","",IF(INDIRECT("入力シート!M"&amp;(A1114))="","",IF(INDIRECT("入力シート!M"&amp;(A1114))&lt;43586,4,5)))</f>
        <v/>
      </c>
      <c r="P1112" s="209" t="str">
        <f ca="1">IF(A1113="","",IF(INDIRECT("入力シート!M"&amp;(A1114))="","",INDIRECT("入力シート!M"&amp;(A1114))))</f>
        <v/>
      </c>
      <c r="Q1112" s="212" t="str">
        <f ca="1">IF(A1113="","",IF(INDIRECT("入力シート!M"&amp;(A1114))="","",INDIRECT("入力シート!M"&amp;(A1114))))</f>
        <v/>
      </c>
      <c r="R1112" s="215" t="str">
        <f ca="1">IF(A1113="","",IF(INDIRECT("入力シート!N"&amp;(A1114))="","",INDIRECT("入力シート!N"&amp;(A1114))))</f>
        <v/>
      </c>
      <c r="S1112" s="217" t="str">
        <f>IF(A1113="","",IF(N1112="","",SUM(N1112,R1112)))</f>
        <v/>
      </c>
      <c r="T1112" s="196" t="str">
        <f ca="1">IF(A1113="","",IF(N1112="","",IF(INDIRECT("入力シート!O"&amp;(A1114))="通常者",ROUNDDOWN(S1112*10/1000,0),0)))</f>
        <v/>
      </c>
      <c r="U1112" s="196" t="str">
        <f>IF(A1113="","",IF(V1112="","",IF(V1112&gt;=1,"+",IF(V1112=0," ","-"))))</f>
        <v/>
      </c>
      <c r="V1112" s="199" t="str">
        <f>IF(A1113="","",IF(AND(N1114="",N1112&gt;=1),T1112,IF(N1114="","",T1112-T1114)))</f>
        <v/>
      </c>
      <c r="W1112" s="3">
        <v>1</v>
      </c>
      <c r="X1112" s="12"/>
      <c r="Y1112" s="3">
        <v>5</v>
      </c>
      <c r="Z1112" s="8"/>
      <c r="AA1112" s="8"/>
      <c r="AB1112" s="8"/>
      <c r="AC1112" s="3">
        <v>5</v>
      </c>
      <c r="AD1112" s="107"/>
      <c r="AE1112"/>
    </row>
    <row r="1113" spans="1:31" s="1" customFormat="1" ht="12" customHeight="1" x14ac:dyDescent="0.15">
      <c r="A1113" s="58" t="str">
        <f>A1085</f>
        <v/>
      </c>
      <c r="B1113" s="55"/>
      <c r="C1113" s="229"/>
      <c r="D1113" s="231"/>
      <c r="E1113" s="210"/>
      <c r="F1113" s="234"/>
      <c r="G1113" s="207"/>
      <c r="H1113" s="210"/>
      <c r="I1113" s="213"/>
      <c r="J1113" s="220"/>
      <c r="K1113" s="223"/>
      <c r="L1113" s="226"/>
      <c r="M1113" s="223"/>
      <c r="N1113" s="206"/>
      <c r="O1113" s="207"/>
      <c r="P1113" s="210"/>
      <c r="Q1113" s="213"/>
      <c r="R1113" s="216"/>
      <c r="S1113" s="218"/>
      <c r="T1113" s="197"/>
      <c r="U1113" s="197"/>
      <c r="V1113" s="200"/>
      <c r="W1113" s="14">
        <v>2</v>
      </c>
      <c r="X1113" s="13"/>
      <c r="Y1113" s="13">
        <v>5</v>
      </c>
      <c r="Z1113" s="13"/>
      <c r="AA1113" s="13"/>
      <c r="AB1113" s="13"/>
      <c r="AC1113" s="15">
        <v>6</v>
      </c>
      <c r="AD1113" s="9"/>
      <c r="AE1113"/>
    </row>
    <row r="1114" spans="1:31" s="1" customFormat="1" ht="12" customHeight="1" thickBot="1" x14ac:dyDescent="0.2">
      <c r="A1114" s="58" t="str">
        <f>IF(A1113="","",SUM(A1112:A1113))</f>
        <v/>
      </c>
      <c r="B1114" s="55"/>
      <c r="C1114" s="229"/>
      <c r="D1114" s="231"/>
      <c r="E1114" s="210"/>
      <c r="F1114" s="234"/>
      <c r="G1114" s="207"/>
      <c r="H1114" s="210"/>
      <c r="I1114" s="213"/>
      <c r="J1114" s="220"/>
      <c r="K1114" s="223"/>
      <c r="L1114" s="226"/>
      <c r="M1114" s="223"/>
      <c r="N1114" s="197" t="str">
        <f ca="1">IF(A1113="","",IF(INDIRECT("入力シート!P"&amp;(A1114))="","",INDIRECT("入力シート!P"&amp;(A1114))))</f>
        <v/>
      </c>
      <c r="O1114" s="207"/>
      <c r="P1114" s="210"/>
      <c r="Q1114" s="213"/>
      <c r="R1114" s="201" t="str">
        <f ca="1">IF(A1113="","",IF(INDIRECT("入力シート!Q"&amp;(A1114))="","",INDIRECT("入力シート!Q"&amp;(A1114))))</f>
        <v/>
      </c>
      <c r="S1114" s="305" t="str">
        <f>IF(A1113="","",IF(N1114="","",SUM(N1114,R1114)))</f>
        <v/>
      </c>
      <c r="T1114" s="205" t="str">
        <f ca="1">IF(A1113="","",IF(N1114="","",IF(INDIRECT("入力シート!R"&amp;(A1114))="通常者",ROUNDDOWN(S1114*10/1000,0),0)))</f>
        <v/>
      </c>
      <c r="U1114" s="197"/>
      <c r="V1114" s="201"/>
      <c r="W1114" s="14">
        <v>3</v>
      </c>
      <c r="X1114" s="13"/>
      <c r="Y1114" s="13">
        <v>5</v>
      </c>
      <c r="Z1114" s="13"/>
      <c r="AA1114" s="13"/>
      <c r="AB1114" s="13"/>
      <c r="AC1114" s="15">
        <v>7</v>
      </c>
      <c r="AD1114" s="9"/>
      <c r="AE1114"/>
    </row>
    <row r="1115" spans="1:31" s="1" customFormat="1" ht="12" customHeight="1" x14ac:dyDescent="0.15">
      <c r="A1115" s="58"/>
      <c r="B1115" s="55"/>
      <c r="C1115" s="230"/>
      <c r="D1115" s="232"/>
      <c r="E1115" s="211"/>
      <c r="F1115" s="235"/>
      <c r="G1115" s="208"/>
      <c r="H1115" s="211"/>
      <c r="I1115" s="214"/>
      <c r="J1115" s="221"/>
      <c r="K1115" s="224"/>
      <c r="L1115" s="227"/>
      <c r="M1115" s="224"/>
      <c r="N1115" s="198"/>
      <c r="O1115" s="208"/>
      <c r="P1115" s="211"/>
      <c r="Q1115" s="214"/>
      <c r="R1115" s="202"/>
      <c r="S1115" s="204"/>
      <c r="T1115" s="198"/>
      <c r="U1115" s="198"/>
      <c r="V1115" s="202"/>
      <c r="W1115" s="7">
        <v>4</v>
      </c>
      <c r="X1115" s="10"/>
      <c r="Y1115" s="6">
        <v>5</v>
      </c>
      <c r="Z1115" s="106"/>
      <c r="AA1115" s="106"/>
      <c r="AB1115" s="106"/>
      <c r="AC1115" s="6"/>
      <c r="AD1115" s="108"/>
      <c r="AE1115"/>
    </row>
    <row r="1116" spans="1:31" s="1" customFormat="1" ht="12" customHeight="1" thickBot="1" x14ac:dyDescent="0.2">
      <c r="A1116" s="58">
        <v>17</v>
      </c>
      <c r="B1116" s="55"/>
      <c r="C1116" s="228" t="s">
        <v>41</v>
      </c>
      <c r="D1116" s="231" t="str">
        <f ca="1">IF(A1117="","",IF(INDIRECT("入力シート!H"&amp;(A1118))="","",IF(INDIRECT("入力シート!H"&amp;(A1118))&lt;43586,4,5)))</f>
        <v/>
      </c>
      <c r="E1116" s="209" t="str">
        <f ca="1">IF(A1117="","",IF(INDIRECT("入力シート!H"&amp;(A1118))="","",INDIRECT("入力シート!H"&amp;(A1118))))</f>
        <v/>
      </c>
      <c r="F1116" s="233" t="str">
        <f ca="1">IF(A1117="","",IF(INDIRECT("入力シート!H"&amp;(A1118))="","",INDIRECT("入力シート!H"&amp;(A1118))))</f>
        <v/>
      </c>
      <c r="G1116" s="207" t="str">
        <f ca="1">IF(A1117="","",IF(INDIRECT("入力シート!I"&amp;(A1118))="","",IF(INDIRECT("入力シート!I"&amp;(A1118))&lt;43586,4,5)))</f>
        <v/>
      </c>
      <c r="H1116" s="209" t="str">
        <f ca="1">IF(A1117="","",IF(INDIRECT("入力シート!I"&amp;(A1118))="","",INDIRECT("入力シート!I"&amp;(A1118))))</f>
        <v/>
      </c>
      <c r="I1116" s="212" t="str">
        <f ca="1">IF(A1117="","",IF(INDIRECT("入力シート!I"&amp;(A1118))="","",INDIRECT("入力シート!I"&amp;(A1118))))</f>
        <v/>
      </c>
      <c r="J1116" s="219" t="str">
        <f ca="1">IF(A1117="","",IF(INDIRECT("入力シート!I"&amp;(A1118))="","",INDIRECT("入力シート!I"&amp;(A1118))))</f>
        <v/>
      </c>
      <c r="K1116" s="222" t="str">
        <f t="shared" ref="K1116" ca="1" si="194">IF(A1117="","",IF(INDIRECT("入力シート!J"&amp;(A1118))="","",INDIRECT("入力シート!J"&amp;(A1118))))</f>
        <v/>
      </c>
      <c r="L1116" s="225" t="str">
        <f ca="1">IF(A1117="","",
IFERROR(IF(INDIRECT("入力シート!K"&amp;(A1118))="","",
IF(INDIRECT("入力シート!K"&amp;(A1118))&gt;159,"G",
IF(INDIRECT("入力シート!K"&amp;(A1118))&gt;149,"F",
IF(INDIRECT("入力シート!K"&amp;(A1118))&gt;139,"E",
IF(INDIRECT("入力シート!K"&amp;(A1118))&gt;129,"D",
IF(INDIRECT("入力シート!K"&amp;(A1118))&gt;119,"C",
IF(INDIRECT("入力シート!K"&amp;(A1118))&gt;109,"B",
IF(INDIRECT("入力シート!K"&amp;(A1118))&gt;99,"A",
"")))))))),""))</f>
        <v/>
      </c>
      <c r="M1116" s="222" t="str">
        <f ca="1">IF(A1117="","",
IFERROR(IF(INDIRECT("入力シート!K"&amp;(A1118))="","",
IF(INDIRECT("入力シート!K"&amp;(A1118))&gt;99,MOD(INDIRECT("入力シート!K"&amp;(A1118)),10),INDIRECT("入力シート!K"&amp;(A1118)))),""))</f>
        <v/>
      </c>
      <c r="N1116" s="196" t="str">
        <f ca="1">IF(A1117="","",IF(INDIRECT("入力シート!L"&amp;(A1118))="","",INDIRECT("入力シート!L"&amp;(A1118))))</f>
        <v/>
      </c>
      <c r="O1116" s="207" t="str">
        <f ca="1">IF(A1117="","",IF(INDIRECT("入力シート!M"&amp;(A1118))="","",IF(INDIRECT("入力シート!M"&amp;(A1118))&lt;43586,4,5)))</f>
        <v/>
      </c>
      <c r="P1116" s="209" t="str">
        <f ca="1">IF(A1117="","",IF(INDIRECT("入力シート!M"&amp;(A1118))="","",INDIRECT("入力シート!M"&amp;(A1118))))</f>
        <v/>
      </c>
      <c r="Q1116" s="212" t="str">
        <f ca="1">IF(A1117="","",IF(INDIRECT("入力シート!M"&amp;(A1118))="","",INDIRECT("入力シート!M"&amp;(A1118))))</f>
        <v/>
      </c>
      <c r="R1116" s="215" t="str">
        <f ca="1">IF(A1117="","",IF(INDIRECT("入力シート!N"&amp;(A1118))="","",INDIRECT("入力シート!N"&amp;(A1118))))</f>
        <v/>
      </c>
      <c r="S1116" s="217" t="str">
        <f>IF(A1117="","",IF(N1116="","",SUM(N1116,R1116)))</f>
        <v/>
      </c>
      <c r="T1116" s="196" t="str">
        <f ca="1">IF(A1117="","",IF(N1116="","",IF(INDIRECT("入力シート!O"&amp;(A1118))="通常者",ROUNDDOWN(S1116*10/1000,0),0)))</f>
        <v/>
      </c>
      <c r="U1116" s="196" t="str">
        <f>IF(A1117="","",IF(V1116="","",IF(V1116&gt;=1,"+",IF(V1116=0," ","-"))))</f>
        <v/>
      </c>
      <c r="V1116" s="199" t="str">
        <f>IF(A1117="","",IF(AND(N1118="",N1116&gt;=1),T1116,IF(N1118="","",T1116-T1118)))</f>
        <v/>
      </c>
      <c r="W1116" s="3">
        <v>1</v>
      </c>
      <c r="X1116" s="12"/>
      <c r="Y1116" s="3">
        <v>5</v>
      </c>
      <c r="Z1116" s="8"/>
      <c r="AA1116" s="8"/>
      <c r="AB1116" s="8"/>
      <c r="AC1116" s="3">
        <v>5</v>
      </c>
      <c r="AD1116" s="107"/>
      <c r="AE1116"/>
    </row>
    <row r="1117" spans="1:31" s="1" customFormat="1" ht="12" customHeight="1" x14ac:dyDescent="0.15">
      <c r="A1117" s="58" t="str">
        <f>A1085</f>
        <v/>
      </c>
      <c r="B1117" s="55"/>
      <c r="C1117" s="229"/>
      <c r="D1117" s="231"/>
      <c r="E1117" s="210"/>
      <c r="F1117" s="234"/>
      <c r="G1117" s="207"/>
      <c r="H1117" s="210"/>
      <c r="I1117" s="213"/>
      <c r="J1117" s="220"/>
      <c r="K1117" s="223"/>
      <c r="L1117" s="226"/>
      <c r="M1117" s="223"/>
      <c r="N1117" s="206"/>
      <c r="O1117" s="207"/>
      <c r="P1117" s="210"/>
      <c r="Q1117" s="213"/>
      <c r="R1117" s="216"/>
      <c r="S1117" s="218"/>
      <c r="T1117" s="197"/>
      <c r="U1117" s="197"/>
      <c r="V1117" s="200"/>
      <c r="W1117" s="14">
        <v>2</v>
      </c>
      <c r="X1117" s="13"/>
      <c r="Y1117" s="13">
        <v>5</v>
      </c>
      <c r="Z1117" s="13"/>
      <c r="AA1117" s="13"/>
      <c r="AB1117" s="13"/>
      <c r="AC1117" s="15">
        <v>6</v>
      </c>
      <c r="AD1117" s="9"/>
      <c r="AE1117"/>
    </row>
    <row r="1118" spans="1:31" s="1" customFormat="1" ht="12" customHeight="1" thickBot="1" x14ac:dyDescent="0.2">
      <c r="A1118" s="58" t="str">
        <f>IF(A1117="","",SUM(A1116:A1117))</f>
        <v/>
      </c>
      <c r="B1118" s="55"/>
      <c r="C1118" s="229"/>
      <c r="D1118" s="231"/>
      <c r="E1118" s="210"/>
      <c r="F1118" s="234"/>
      <c r="G1118" s="207"/>
      <c r="H1118" s="210"/>
      <c r="I1118" s="213"/>
      <c r="J1118" s="220"/>
      <c r="K1118" s="223"/>
      <c r="L1118" s="226"/>
      <c r="M1118" s="223"/>
      <c r="N1118" s="197" t="str">
        <f ca="1">IF(A1117="","",IF(INDIRECT("入力シート!P"&amp;(A1118))="","",INDIRECT("入力シート!P"&amp;(A1118))))</f>
        <v/>
      </c>
      <c r="O1118" s="207"/>
      <c r="P1118" s="210"/>
      <c r="Q1118" s="213"/>
      <c r="R1118" s="201" t="str">
        <f ca="1">IF(A1117="","",IF(INDIRECT("入力シート!Q"&amp;(A1118))="","",INDIRECT("入力シート!Q"&amp;(A1118))))</f>
        <v/>
      </c>
      <c r="S1118" s="305" t="str">
        <f>IF(A1117="","",IF(N1118="","",SUM(N1118,R1118)))</f>
        <v/>
      </c>
      <c r="T1118" s="205" t="str">
        <f ca="1">IF(A1117="","",IF(N1118="","",IF(INDIRECT("入力シート!R"&amp;(A1118))="通常者",ROUNDDOWN(S1118*10/1000,0),0)))</f>
        <v/>
      </c>
      <c r="U1118" s="197"/>
      <c r="V1118" s="201"/>
      <c r="W1118" s="14">
        <v>3</v>
      </c>
      <c r="X1118" s="13"/>
      <c r="Y1118" s="13">
        <v>5</v>
      </c>
      <c r="Z1118" s="13"/>
      <c r="AA1118" s="13"/>
      <c r="AB1118" s="13"/>
      <c r="AC1118" s="15">
        <v>7</v>
      </c>
      <c r="AD1118" s="9"/>
      <c r="AE1118"/>
    </row>
    <row r="1119" spans="1:31" s="1" customFormat="1" ht="12" customHeight="1" x14ac:dyDescent="0.15">
      <c r="A1119" s="58"/>
      <c r="B1119" s="55"/>
      <c r="C1119" s="230"/>
      <c r="D1119" s="232"/>
      <c r="E1119" s="211"/>
      <c r="F1119" s="235"/>
      <c r="G1119" s="208"/>
      <c r="H1119" s="211"/>
      <c r="I1119" s="214"/>
      <c r="J1119" s="221"/>
      <c r="K1119" s="224"/>
      <c r="L1119" s="227"/>
      <c r="M1119" s="224"/>
      <c r="N1119" s="198"/>
      <c r="O1119" s="208"/>
      <c r="P1119" s="211"/>
      <c r="Q1119" s="214"/>
      <c r="R1119" s="202"/>
      <c r="S1119" s="204"/>
      <c r="T1119" s="198"/>
      <c r="U1119" s="198"/>
      <c r="V1119" s="202"/>
      <c r="W1119" s="7">
        <v>4</v>
      </c>
      <c r="X1119" s="10"/>
      <c r="Y1119" s="6">
        <v>5</v>
      </c>
      <c r="Z1119" s="106"/>
      <c r="AA1119" s="106"/>
      <c r="AB1119" s="106"/>
      <c r="AC1119" s="6"/>
      <c r="AD1119" s="108"/>
      <c r="AE1119"/>
    </row>
    <row r="1120" spans="1:31" s="1" customFormat="1" ht="12" customHeight="1" thickBot="1" x14ac:dyDescent="0.2">
      <c r="A1120" s="58">
        <v>18</v>
      </c>
      <c r="B1120" s="55"/>
      <c r="C1120" s="228" t="s">
        <v>42</v>
      </c>
      <c r="D1120" s="231" t="str">
        <f ca="1">IF(A1121="","",IF(INDIRECT("入力シート!H"&amp;(A1122))="","",IF(INDIRECT("入力シート!H"&amp;(A1122))&lt;43586,4,5)))</f>
        <v/>
      </c>
      <c r="E1120" s="209" t="str">
        <f ca="1">IF(A1121="","",IF(INDIRECT("入力シート!H"&amp;(A1122))="","",INDIRECT("入力シート!H"&amp;(A1122))))</f>
        <v/>
      </c>
      <c r="F1120" s="233" t="str">
        <f ca="1">IF(A1121="","",IF(INDIRECT("入力シート!H"&amp;(A1122))="","",INDIRECT("入力シート!H"&amp;(A1122))))</f>
        <v/>
      </c>
      <c r="G1120" s="207" t="str">
        <f ca="1">IF(A1121="","",IF(INDIRECT("入力シート!I"&amp;(A1122))="","",IF(INDIRECT("入力シート!I"&amp;(A1122))&lt;43586,4,5)))</f>
        <v/>
      </c>
      <c r="H1120" s="209" t="str">
        <f ca="1">IF(A1121="","",IF(INDIRECT("入力シート!I"&amp;(A1122))="","",INDIRECT("入力シート!I"&amp;(A1122))))</f>
        <v/>
      </c>
      <c r="I1120" s="212" t="str">
        <f ca="1">IF(A1121="","",IF(INDIRECT("入力シート!I"&amp;(A1122))="","",INDIRECT("入力シート!I"&amp;(A1122))))</f>
        <v/>
      </c>
      <c r="J1120" s="219" t="str">
        <f ca="1">IF(A1121="","",IF(INDIRECT("入力シート!I"&amp;(A1122))="","",INDIRECT("入力シート!I"&amp;(A1122))))</f>
        <v/>
      </c>
      <c r="K1120" s="222" t="str">
        <f t="shared" ref="K1120" ca="1" si="195">IF(A1121="","",IF(INDIRECT("入力シート!J"&amp;(A1122))="","",INDIRECT("入力シート!J"&amp;(A1122))))</f>
        <v/>
      </c>
      <c r="L1120" s="225" t="str">
        <f ca="1">IF(A1121="","",
IFERROR(IF(INDIRECT("入力シート!K"&amp;(A1122))="","",
IF(INDIRECT("入力シート!K"&amp;(A1122))&gt;159,"G",
IF(INDIRECT("入力シート!K"&amp;(A1122))&gt;149,"F",
IF(INDIRECT("入力シート!K"&amp;(A1122))&gt;139,"E",
IF(INDIRECT("入力シート!K"&amp;(A1122))&gt;129,"D",
IF(INDIRECT("入力シート!K"&amp;(A1122))&gt;119,"C",
IF(INDIRECT("入力シート!K"&amp;(A1122))&gt;109,"B",
IF(INDIRECT("入力シート!K"&amp;(A1122))&gt;99,"A",
"")))))))),""))</f>
        <v/>
      </c>
      <c r="M1120" s="222" t="str">
        <f ca="1">IF(A1121="","",
IFERROR(IF(INDIRECT("入力シート!K"&amp;(A1122))="","",
IF(INDIRECT("入力シート!K"&amp;(A1122))&gt;99,MOD(INDIRECT("入力シート!K"&amp;(A1122)),10),INDIRECT("入力シート!K"&amp;(A1122)))),""))</f>
        <v/>
      </c>
      <c r="N1120" s="196" t="str">
        <f ca="1">IF(A1121="","",IF(INDIRECT("入力シート!L"&amp;(A1122))="","",INDIRECT("入力シート!L"&amp;(A1122))))</f>
        <v/>
      </c>
      <c r="O1120" s="207" t="str">
        <f ca="1">IF(A1121="","",IF(INDIRECT("入力シート!M"&amp;(A1122))="","",IF(INDIRECT("入力シート!M"&amp;(A1122))&lt;43586,4,5)))</f>
        <v/>
      </c>
      <c r="P1120" s="209" t="str">
        <f ca="1">IF(A1121="","",IF(INDIRECT("入力シート!M"&amp;(A1122))="","",INDIRECT("入力シート!M"&amp;(A1122))))</f>
        <v/>
      </c>
      <c r="Q1120" s="212" t="str">
        <f ca="1">IF(A1121="","",IF(INDIRECT("入力シート!M"&amp;(A1122))="","",INDIRECT("入力シート!M"&amp;(A1122))))</f>
        <v/>
      </c>
      <c r="R1120" s="215" t="str">
        <f ca="1">IF(A1121="","",IF(INDIRECT("入力シート!N"&amp;(A1122))="","",INDIRECT("入力シート!N"&amp;(A1122))))</f>
        <v/>
      </c>
      <c r="S1120" s="217" t="str">
        <f>IF(A1121="","",IF(N1120="","",SUM(N1120,R1120)))</f>
        <v/>
      </c>
      <c r="T1120" s="196" t="str">
        <f ca="1">IF(A1121="","",IF(N1120="","",IF(INDIRECT("入力シート!O"&amp;(A1122))="通常者",ROUNDDOWN(S1120*10/1000,0),0)))</f>
        <v/>
      </c>
      <c r="U1120" s="196" t="str">
        <f>IF(A1121="","",IF(V1120="","",IF(V1120&gt;=1,"+",IF(V1120=0," ","-"))))</f>
        <v/>
      </c>
      <c r="V1120" s="199" t="str">
        <f>IF(A1121="","",IF(AND(N1122="",N1120&gt;=1),T1120,IF(N1122="","",T1120-T1122)))</f>
        <v/>
      </c>
      <c r="W1120" s="3">
        <v>1</v>
      </c>
      <c r="X1120" s="12"/>
      <c r="Y1120" s="3">
        <v>5</v>
      </c>
      <c r="Z1120" s="8"/>
      <c r="AA1120" s="8"/>
      <c r="AB1120" s="8"/>
      <c r="AC1120" s="3">
        <v>5</v>
      </c>
      <c r="AD1120" s="107"/>
      <c r="AE1120"/>
    </row>
    <row r="1121" spans="1:31" s="1" customFormat="1" ht="12" customHeight="1" x14ac:dyDescent="0.15">
      <c r="A1121" s="58" t="str">
        <f>A1085</f>
        <v/>
      </c>
      <c r="B1121" s="55"/>
      <c r="C1121" s="229"/>
      <c r="D1121" s="231"/>
      <c r="E1121" s="210"/>
      <c r="F1121" s="234"/>
      <c r="G1121" s="207"/>
      <c r="H1121" s="210"/>
      <c r="I1121" s="213"/>
      <c r="J1121" s="220"/>
      <c r="K1121" s="223"/>
      <c r="L1121" s="226"/>
      <c r="M1121" s="223"/>
      <c r="N1121" s="206"/>
      <c r="O1121" s="207"/>
      <c r="P1121" s="210"/>
      <c r="Q1121" s="213"/>
      <c r="R1121" s="216"/>
      <c r="S1121" s="218"/>
      <c r="T1121" s="197"/>
      <c r="U1121" s="197"/>
      <c r="V1121" s="200"/>
      <c r="W1121" s="14">
        <v>2</v>
      </c>
      <c r="X1121" s="13"/>
      <c r="Y1121" s="13">
        <v>5</v>
      </c>
      <c r="Z1121" s="13"/>
      <c r="AA1121" s="13"/>
      <c r="AB1121" s="13"/>
      <c r="AC1121" s="15">
        <v>6</v>
      </c>
      <c r="AD1121" s="9"/>
      <c r="AE1121"/>
    </row>
    <row r="1122" spans="1:31" s="1" customFormat="1" ht="12" customHeight="1" thickBot="1" x14ac:dyDescent="0.2">
      <c r="A1122" s="58" t="str">
        <f>IF(A1121="","",SUM(A1120:A1121))</f>
        <v/>
      </c>
      <c r="B1122" s="55"/>
      <c r="C1122" s="229"/>
      <c r="D1122" s="231"/>
      <c r="E1122" s="210"/>
      <c r="F1122" s="234"/>
      <c r="G1122" s="207"/>
      <c r="H1122" s="210"/>
      <c r="I1122" s="213"/>
      <c r="J1122" s="220"/>
      <c r="K1122" s="223"/>
      <c r="L1122" s="226"/>
      <c r="M1122" s="223"/>
      <c r="N1122" s="197" t="str">
        <f ca="1">IF(A1121="","",IF(INDIRECT("入力シート!P"&amp;(A1122))="","",INDIRECT("入力シート!P"&amp;(A1122))))</f>
        <v/>
      </c>
      <c r="O1122" s="207"/>
      <c r="P1122" s="210"/>
      <c r="Q1122" s="213"/>
      <c r="R1122" s="201" t="str">
        <f ca="1">IF(A1121="","",IF(INDIRECT("入力シート!Q"&amp;(A1122))="","",INDIRECT("入力シート!Q"&amp;(A1122))))</f>
        <v/>
      </c>
      <c r="S1122" s="305" t="str">
        <f>IF(A1121="","",IF(N1122="","",SUM(N1122,R1122)))</f>
        <v/>
      </c>
      <c r="T1122" s="205" t="str">
        <f ca="1">IF(A1121="","",IF(N1122="","",IF(INDIRECT("入力シート!R"&amp;(A1122))="通常者",ROUNDDOWN(S1122*10/1000,0),0)))</f>
        <v/>
      </c>
      <c r="U1122" s="197"/>
      <c r="V1122" s="201"/>
      <c r="W1122" s="14">
        <v>3</v>
      </c>
      <c r="X1122" s="13"/>
      <c r="Y1122" s="13">
        <v>5</v>
      </c>
      <c r="Z1122" s="13"/>
      <c r="AA1122" s="13"/>
      <c r="AB1122" s="13"/>
      <c r="AC1122" s="15">
        <v>7</v>
      </c>
      <c r="AD1122" s="9"/>
      <c r="AE1122"/>
    </row>
    <row r="1123" spans="1:31" s="1" customFormat="1" ht="12" customHeight="1" x14ac:dyDescent="0.15">
      <c r="A1123" s="58"/>
      <c r="B1123" s="55"/>
      <c r="C1123" s="230"/>
      <c r="D1123" s="232"/>
      <c r="E1123" s="211"/>
      <c r="F1123" s="235"/>
      <c r="G1123" s="208"/>
      <c r="H1123" s="211"/>
      <c r="I1123" s="214"/>
      <c r="J1123" s="221"/>
      <c r="K1123" s="224"/>
      <c r="L1123" s="227"/>
      <c r="M1123" s="224"/>
      <c r="N1123" s="198"/>
      <c r="O1123" s="208"/>
      <c r="P1123" s="211"/>
      <c r="Q1123" s="214"/>
      <c r="R1123" s="202"/>
      <c r="S1123" s="204"/>
      <c r="T1123" s="198"/>
      <c r="U1123" s="198"/>
      <c r="V1123" s="202"/>
      <c r="W1123" s="7">
        <v>4</v>
      </c>
      <c r="X1123" s="10"/>
      <c r="Y1123" s="6">
        <v>5</v>
      </c>
      <c r="Z1123" s="106"/>
      <c r="AA1123" s="106"/>
      <c r="AB1123" s="106"/>
      <c r="AC1123" s="6"/>
      <c r="AD1123" s="108"/>
      <c r="AE1123"/>
    </row>
    <row r="1124" spans="1:31" s="1" customFormat="1" ht="12" customHeight="1" thickBot="1" x14ac:dyDescent="0.2">
      <c r="A1124" s="58">
        <v>19</v>
      </c>
      <c r="B1124" s="55"/>
      <c r="C1124" s="228" t="s">
        <v>43</v>
      </c>
      <c r="D1124" s="231" t="str">
        <f ca="1">IF(A1125="","",IF(INDIRECT("入力シート!H"&amp;(A1126))="","",IF(INDIRECT("入力シート!H"&amp;(A1126))&lt;43586,4,5)))</f>
        <v/>
      </c>
      <c r="E1124" s="209" t="str">
        <f ca="1">IF(A1125="","",IF(INDIRECT("入力シート!H"&amp;(A1126))="","",INDIRECT("入力シート!H"&amp;(A1126))))</f>
        <v/>
      </c>
      <c r="F1124" s="233" t="str">
        <f ca="1">IF(A1125="","",IF(INDIRECT("入力シート!H"&amp;(A1126))="","",INDIRECT("入力シート!H"&amp;(A1126))))</f>
        <v/>
      </c>
      <c r="G1124" s="207" t="str">
        <f ca="1">IF(A1125="","",IF(INDIRECT("入力シート!I"&amp;(A1126))="","",IF(INDIRECT("入力シート!I"&amp;(A1126))&lt;43586,4,5)))</f>
        <v/>
      </c>
      <c r="H1124" s="209" t="str">
        <f ca="1">IF(A1125="","",IF(INDIRECT("入力シート!I"&amp;(A1126))="","",INDIRECT("入力シート!I"&amp;(A1126))))</f>
        <v/>
      </c>
      <c r="I1124" s="212" t="str">
        <f ca="1">IF(A1125="","",IF(INDIRECT("入力シート!I"&amp;(A1126))="","",INDIRECT("入力シート!I"&amp;(A1126))))</f>
        <v/>
      </c>
      <c r="J1124" s="219" t="str">
        <f ca="1">IF(A1125="","",IF(INDIRECT("入力シート!I"&amp;(A1126))="","",INDIRECT("入力シート!I"&amp;(A1126))))</f>
        <v/>
      </c>
      <c r="K1124" s="222" t="str">
        <f t="shared" ref="K1124" ca="1" si="196">IF(A1125="","",IF(INDIRECT("入力シート!J"&amp;(A1126))="","",INDIRECT("入力シート!J"&amp;(A1126))))</f>
        <v/>
      </c>
      <c r="L1124" s="225" t="str">
        <f ca="1">IF(A1125="","",
IFERROR(IF(INDIRECT("入力シート!K"&amp;(A1126))="","",
IF(INDIRECT("入力シート!K"&amp;(A1126))&gt;159,"G",
IF(INDIRECT("入力シート!K"&amp;(A1126))&gt;149,"F",
IF(INDIRECT("入力シート!K"&amp;(A1126))&gt;139,"E",
IF(INDIRECT("入力シート!K"&amp;(A1126))&gt;129,"D",
IF(INDIRECT("入力シート!K"&amp;(A1126))&gt;119,"C",
IF(INDIRECT("入力シート!K"&amp;(A1126))&gt;109,"B",
IF(INDIRECT("入力シート!K"&amp;(A1126))&gt;99,"A",
"")))))))),""))</f>
        <v/>
      </c>
      <c r="M1124" s="222" t="str">
        <f ca="1">IF(A1125="","",
IFERROR(IF(INDIRECT("入力シート!K"&amp;(A1126))="","",
IF(INDIRECT("入力シート!K"&amp;(A1126))&gt;99,MOD(INDIRECT("入力シート!K"&amp;(A1126)),10),INDIRECT("入力シート!K"&amp;(A1126)))),""))</f>
        <v/>
      </c>
      <c r="N1124" s="196" t="str">
        <f ca="1">IF(A1125="","",IF(INDIRECT("入力シート!L"&amp;(A1126))="","",INDIRECT("入力シート!L"&amp;(A1126))))</f>
        <v/>
      </c>
      <c r="O1124" s="207" t="str">
        <f ca="1">IF(A1125="","",IF(INDIRECT("入力シート!M"&amp;(A1126))="","",IF(INDIRECT("入力シート!M"&amp;(A1126))&lt;43586,4,5)))</f>
        <v/>
      </c>
      <c r="P1124" s="209" t="str">
        <f ca="1">IF(A1125="","",IF(INDIRECT("入力シート!M"&amp;(A1126))="","",INDIRECT("入力シート!M"&amp;(A1126))))</f>
        <v/>
      </c>
      <c r="Q1124" s="212" t="str">
        <f ca="1">IF(A1125="","",IF(INDIRECT("入力シート!M"&amp;(A1126))="","",INDIRECT("入力シート!M"&amp;(A1126))))</f>
        <v/>
      </c>
      <c r="R1124" s="215" t="str">
        <f ca="1">IF(A1125="","",IF(INDIRECT("入力シート!N"&amp;(A1126))="","",INDIRECT("入力シート!N"&amp;(A1126))))</f>
        <v/>
      </c>
      <c r="S1124" s="217" t="str">
        <f>IF(A1125="","",IF(N1124="","",SUM(N1124,R1124)))</f>
        <v/>
      </c>
      <c r="T1124" s="196" t="str">
        <f ca="1">IF(A1125="","",IF(N1124="","",IF(INDIRECT("入力シート!O"&amp;(A1126))="通常者",ROUNDDOWN(S1124*10/1000,0),0)))</f>
        <v/>
      </c>
      <c r="U1124" s="196" t="str">
        <f>IF(A1125="","",IF(V1124="","",IF(V1124&gt;=1,"+",IF(V1124=0," ","-"))))</f>
        <v/>
      </c>
      <c r="V1124" s="199" t="str">
        <f>IF(A1125="","",IF(AND(N1126="",N1124&gt;=1),T1124,IF(N1126="","",T1124-T1126)))</f>
        <v/>
      </c>
      <c r="W1124" s="3">
        <v>1</v>
      </c>
      <c r="X1124" s="12"/>
      <c r="Y1124" s="3">
        <v>5</v>
      </c>
      <c r="Z1124" s="8"/>
      <c r="AA1124" s="8"/>
      <c r="AB1124" s="8"/>
      <c r="AC1124" s="3">
        <v>5</v>
      </c>
      <c r="AD1124" s="107"/>
      <c r="AE1124"/>
    </row>
    <row r="1125" spans="1:31" s="1" customFormat="1" ht="12" customHeight="1" x14ac:dyDescent="0.15">
      <c r="A1125" s="58" t="str">
        <f>A1085</f>
        <v/>
      </c>
      <c r="B1125" s="55"/>
      <c r="C1125" s="229"/>
      <c r="D1125" s="231"/>
      <c r="E1125" s="210"/>
      <c r="F1125" s="234"/>
      <c r="G1125" s="207"/>
      <c r="H1125" s="210"/>
      <c r="I1125" s="213"/>
      <c r="J1125" s="220"/>
      <c r="K1125" s="223"/>
      <c r="L1125" s="226"/>
      <c r="M1125" s="223"/>
      <c r="N1125" s="206"/>
      <c r="O1125" s="207"/>
      <c r="P1125" s="210"/>
      <c r="Q1125" s="213"/>
      <c r="R1125" s="216"/>
      <c r="S1125" s="218"/>
      <c r="T1125" s="197"/>
      <c r="U1125" s="197"/>
      <c r="V1125" s="200"/>
      <c r="W1125" s="14">
        <v>2</v>
      </c>
      <c r="X1125" s="13"/>
      <c r="Y1125" s="13">
        <v>5</v>
      </c>
      <c r="Z1125" s="13"/>
      <c r="AA1125" s="13"/>
      <c r="AB1125" s="13"/>
      <c r="AC1125" s="15">
        <v>6</v>
      </c>
      <c r="AD1125" s="9"/>
      <c r="AE1125"/>
    </row>
    <row r="1126" spans="1:31" s="1" customFormat="1" ht="12" customHeight="1" thickBot="1" x14ac:dyDescent="0.2">
      <c r="A1126" s="58" t="str">
        <f>IF(A1125="","",SUM(A1124:A1125))</f>
        <v/>
      </c>
      <c r="B1126" s="55"/>
      <c r="C1126" s="229"/>
      <c r="D1126" s="231"/>
      <c r="E1126" s="210"/>
      <c r="F1126" s="234"/>
      <c r="G1126" s="207"/>
      <c r="H1126" s="210"/>
      <c r="I1126" s="213"/>
      <c r="J1126" s="220"/>
      <c r="K1126" s="223"/>
      <c r="L1126" s="226"/>
      <c r="M1126" s="223"/>
      <c r="N1126" s="197" t="str">
        <f ca="1">IF(A1125="","",IF(INDIRECT("入力シート!P"&amp;(A1126))="","",INDIRECT("入力シート!P"&amp;(A1126))))</f>
        <v/>
      </c>
      <c r="O1126" s="207"/>
      <c r="P1126" s="210"/>
      <c r="Q1126" s="213"/>
      <c r="R1126" s="201" t="str">
        <f ca="1">IF(A1125="","",IF(INDIRECT("入力シート!Q"&amp;(A1126))="","",INDIRECT("入力シート!Q"&amp;(A1126))))</f>
        <v/>
      </c>
      <c r="S1126" s="305" t="str">
        <f>IF(A1125="","",IF(N1126="","",SUM(N1126,R1126)))</f>
        <v/>
      </c>
      <c r="T1126" s="205" t="str">
        <f ca="1">IF(A1125="","",IF(N1126="","",IF(INDIRECT("入力シート!R"&amp;(A1126))="通常者",ROUNDDOWN(S1126*10/1000,0),0)))</f>
        <v/>
      </c>
      <c r="U1126" s="197"/>
      <c r="V1126" s="201"/>
      <c r="W1126" s="14">
        <v>3</v>
      </c>
      <c r="X1126" s="13"/>
      <c r="Y1126" s="13">
        <v>5</v>
      </c>
      <c r="Z1126" s="13"/>
      <c r="AA1126" s="13"/>
      <c r="AB1126" s="13"/>
      <c r="AC1126" s="15">
        <v>7</v>
      </c>
      <c r="AD1126" s="9"/>
      <c r="AE1126"/>
    </row>
    <row r="1127" spans="1:31" s="1" customFormat="1" ht="12" customHeight="1" x14ac:dyDescent="0.15">
      <c r="A1127" s="58"/>
      <c r="B1127" s="55"/>
      <c r="C1127" s="230"/>
      <c r="D1127" s="232"/>
      <c r="E1127" s="211"/>
      <c r="F1127" s="235"/>
      <c r="G1127" s="208"/>
      <c r="H1127" s="211"/>
      <c r="I1127" s="214"/>
      <c r="J1127" s="221"/>
      <c r="K1127" s="224"/>
      <c r="L1127" s="227"/>
      <c r="M1127" s="224"/>
      <c r="N1127" s="198"/>
      <c r="O1127" s="208"/>
      <c r="P1127" s="211"/>
      <c r="Q1127" s="214"/>
      <c r="R1127" s="202"/>
      <c r="S1127" s="204"/>
      <c r="T1127" s="198"/>
      <c r="U1127" s="198"/>
      <c r="V1127" s="202"/>
      <c r="W1127" s="7">
        <v>4</v>
      </c>
      <c r="X1127" s="10"/>
      <c r="Y1127" s="6">
        <v>5</v>
      </c>
      <c r="Z1127" s="106"/>
      <c r="AA1127" s="106"/>
      <c r="AB1127" s="106"/>
      <c r="AC1127" s="6"/>
      <c r="AD1127" s="108"/>
      <c r="AE1127"/>
    </row>
    <row r="1128" spans="1:31" s="1" customFormat="1" ht="12" customHeight="1" thickBot="1" x14ac:dyDescent="0.2">
      <c r="A1128" s="58">
        <v>20</v>
      </c>
      <c r="B1128" s="55"/>
      <c r="C1128" s="228" t="s">
        <v>44</v>
      </c>
      <c r="D1128" s="231" t="str">
        <f ca="1">IF(A1129="","",IF(INDIRECT("入力シート!H"&amp;(A1130))="","",IF(INDIRECT("入力シート!H"&amp;(A1130))&lt;43586,4,5)))</f>
        <v/>
      </c>
      <c r="E1128" s="209" t="str">
        <f ca="1">IF(A1129="","",IF(INDIRECT("入力シート!H"&amp;(A1130))="","",INDIRECT("入力シート!H"&amp;(A1130))))</f>
        <v/>
      </c>
      <c r="F1128" s="233" t="str">
        <f ca="1">IF(A1129="","",IF(INDIRECT("入力シート!H"&amp;(A1130))="","",INDIRECT("入力シート!H"&amp;(A1130))))</f>
        <v/>
      </c>
      <c r="G1128" s="207" t="str">
        <f ca="1">IF(A1129="","",IF(INDIRECT("入力シート!I"&amp;(A1130))="","",IF(INDIRECT("入力シート!I"&amp;(A1130))&lt;43586,4,5)))</f>
        <v/>
      </c>
      <c r="H1128" s="209" t="str">
        <f ca="1">IF(A1129="","",IF(INDIRECT("入力シート!I"&amp;(A1130))="","",INDIRECT("入力シート!I"&amp;(A1130))))</f>
        <v/>
      </c>
      <c r="I1128" s="212" t="str">
        <f ca="1">IF(A1129="","",IF(INDIRECT("入力シート!I"&amp;(A1130))="","",INDIRECT("入力シート!I"&amp;(A1130))))</f>
        <v/>
      </c>
      <c r="J1128" s="219" t="str">
        <f ca="1">IF(A1129="","",IF(INDIRECT("入力シート!I"&amp;(A1130))="","",INDIRECT("入力シート!I"&amp;(A1130))))</f>
        <v/>
      </c>
      <c r="K1128" s="222" t="str">
        <f t="shared" ref="K1128" ca="1" si="197">IF(A1129="","",IF(INDIRECT("入力シート!J"&amp;(A1130))="","",INDIRECT("入力シート!J"&amp;(A1130))))</f>
        <v/>
      </c>
      <c r="L1128" s="225" t="str">
        <f ca="1">IF(A1129="","",
IFERROR(IF(INDIRECT("入力シート!K"&amp;(A1130))="","",
IF(INDIRECT("入力シート!K"&amp;(A1130))&gt;159,"G",
IF(INDIRECT("入力シート!K"&amp;(A1130))&gt;149,"F",
IF(INDIRECT("入力シート!K"&amp;(A1130))&gt;139,"E",
IF(INDIRECT("入力シート!K"&amp;(A1130))&gt;129,"D",
IF(INDIRECT("入力シート!K"&amp;(A1130))&gt;119,"C",
IF(INDIRECT("入力シート!K"&amp;(A1130))&gt;109,"B",
IF(INDIRECT("入力シート!K"&amp;(A1130))&gt;99,"A",
"")))))))),""))</f>
        <v/>
      </c>
      <c r="M1128" s="222" t="str">
        <f ca="1">IF(A1129="","",
IFERROR(IF(INDIRECT("入力シート!K"&amp;(A1130))="","",
IF(INDIRECT("入力シート!K"&amp;(A1130))&gt;99,MOD(INDIRECT("入力シート!K"&amp;(A1130)),10),INDIRECT("入力シート!K"&amp;(A1130)))),""))</f>
        <v/>
      </c>
      <c r="N1128" s="196" t="str">
        <f ca="1">IF(A1129="","",IF(INDIRECT("入力シート!L"&amp;(A1130))="","",INDIRECT("入力シート!L"&amp;(A1130))))</f>
        <v/>
      </c>
      <c r="O1128" s="207" t="str">
        <f ca="1">IF(A1129="","",IF(INDIRECT("入力シート!M"&amp;(A1130))="","",IF(INDIRECT("入力シート!M"&amp;(A1130))&lt;43586,4,5)))</f>
        <v/>
      </c>
      <c r="P1128" s="209" t="str">
        <f ca="1">IF(A1129="","",IF(INDIRECT("入力シート!M"&amp;(A1130))="","",INDIRECT("入力シート!M"&amp;(A1130))))</f>
        <v/>
      </c>
      <c r="Q1128" s="212" t="str">
        <f ca="1">IF(A1129="","",IF(INDIRECT("入力シート!M"&amp;(A1130))="","",INDIRECT("入力シート!M"&amp;(A1130))))</f>
        <v/>
      </c>
      <c r="R1128" s="215" t="str">
        <f ca="1">IF(A1129="","",IF(INDIRECT("入力シート!N"&amp;(A1130))="","",INDIRECT("入力シート!N"&amp;(A1130))))</f>
        <v/>
      </c>
      <c r="S1128" s="217" t="str">
        <f>IF(A1129="","",IF(N1128="","",SUM(N1128,R1128)))</f>
        <v/>
      </c>
      <c r="T1128" s="196" t="str">
        <f ca="1">IF(A1129="","",IF(N1128="","",IF(INDIRECT("入力シート!O"&amp;(A1130))="通常者",ROUNDDOWN(S1128*10/1000,0),0)))</f>
        <v/>
      </c>
      <c r="U1128" s="196" t="str">
        <f>IF(A1129="","",IF(V1128="","",IF(V1128&gt;=1,"+",IF(V1128=0," ","-"))))</f>
        <v/>
      </c>
      <c r="V1128" s="199" t="str">
        <f>IF(A1129="","",IF(AND(N1130="",N1128&gt;=1),T1128,IF(N1130="","",T1128-T1130)))</f>
        <v/>
      </c>
      <c r="W1128" s="3">
        <v>1</v>
      </c>
      <c r="X1128" s="12"/>
      <c r="Y1128" s="3">
        <v>5</v>
      </c>
      <c r="Z1128" s="8"/>
      <c r="AA1128" s="8"/>
      <c r="AB1128" s="8"/>
      <c r="AC1128" s="3">
        <v>5</v>
      </c>
      <c r="AD1128" s="107"/>
      <c r="AE1128"/>
    </row>
    <row r="1129" spans="1:31" s="1" customFormat="1" ht="12" customHeight="1" x14ac:dyDescent="0.15">
      <c r="A1129" s="58" t="str">
        <f>A1085</f>
        <v/>
      </c>
      <c r="B1129" s="55"/>
      <c r="C1129" s="229"/>
      <c r="D1129" s="231"/>
      <c r="E1129" s="210"/>
      <c r="F1129" s="234"/>
      <c r="G1129" s="207"/>
      <c r="H1129" s="210"/>
      <c r="I1129" s="213"/>
      <c r="J1129" s="220"/>
      <c r="K1129" s="223"/>
      <c r="L1129" s="226"/>
      <c r="M1129" s="223"/>
      <c r="N1129" s="206"/>
      <c r="O1129" s="207"/>
      <c r="P1129" s="210"/>
      <c r="Q1129" s="213"/>
      <c r="R1129" s="216"/>
      <c r="S1129" s="218"/>
      <c r="T1129" s="197"/>
      <c r="U1129" s="197"/>
      <c r="V1129" s="200"/>
      <c r="W1129" s="14">
        <v>2</v>
      </c>
      <c r="X1129" s="13"/>
      <c r="Y1129" s="13">
        <v>5</v>
      </c>
      <c r="Z1129" s="13"/>
      <c r="AA1129" s="13"/>
      <c r="AB1129" s="13"/>
      <c r="AC1129" s="15">
        <v>6</v>
      </c>
      <c r="AD1129" s="9"/>
      <c r="AE1129"/>
    </row>
    <row r="1130" spans="1:31" s="1" customFormat="1" ht="12" customHeight="1" thickBot="1" x14ac:dyDescent="0.2">
      <c r="A1130" s="58" t="str">
        <f>IF(A1129="","",SUM(A1128:A1129))</f>
        <v/>
      </c>
      <c r="B1130" s="55"/>
      <c r="C1130" s="229"/>
      <c r="D1130" s="231"/>
      <c r="E1130" s="210"/>
      <c r="F1130" s="234"/>
      <c r="G1130" s="207"/>
      <c r="H1130" s="210"/>
      <c r="I1130" s="213"/>
      <c r="J1130" s="220"/>
      <c r="K1130" s="223"/>
      <c r="L1130" s="226"/>
      <c r="M1130" s="223"/>
      <c r="N1130" s="197" t="str">
        <f ca="1">IF(A1129="","",IF(INDIRECT("入力シート!P"&amp;(A1130))="","",INDIRECT("入力シート!P"&amp;(A1130))))</f>
        <v/>
      </c>
      <c r="O1130" s="207"/>
      <c r="P1130" s="210"/>
      <c r="Q1130" s="213"/>
      <c r="R1130" s="201" t="str">
        <f ca="1">IF(A1129="","",IF(INDIRECT("入力シート!Q"&amp;(A1130))="","",INDIRECT("入力シート!Q"&amp;(A1130))))</f>
        <v/>
      </c>
      <c r="S1130" s="305" t="str">
        <f>IF(A1129="","",IF(N1130="","",SUM(N1130,R1130)))</f>
        <v/>
      </c>
      <c r="T1130" s="205" t="str">
        <f ca="1">IF(A1129="","",IF(N1130="","",IF(INDIRECT("入力シート!R"&amp;(A1130))="通常者",ROUNDDOWN(S1130*10/1000,0),0)))</f>
        <v/>
      </c>
      <c r="U1130" s="197"/>
      <c r="V1130" s="201"/>
      <c r="W1130" s="14">
        <v>3</v>
      </c>
      <c r="X1130" s="13"/>
      <c r="Y1130" s="13">
        <v>5</v>
      </c>
      <c r="Z1130" s="13"/>
      <c r="AA1130" s="13"/>
      <c r="AB1130" s="13"/>
      <c r="AC1130" s="15">
        <v>7</v>
      </c>
      <c r="AD1130" s="9"/>
      <c r="AE1130"/>
    </row>
    <row r="1131" spans="1:31" s="1" customFormat="1" ht="12" customHeight="1" x14ac:dyDescent="0.15">
      <c r="A1131" s="58"/>
      <c r="B1131" s="55"/>
      <c r="C1131" s="230"/>
      <c r="D1131" s="232"/>
      <c r="E1131" s="211"/>
      <c r="F1131" s="235"/>
      <c r="G1131" s="208"/>
      <c r="H1131" s="211"/>
      <c r="I1131" s="214"/>
      <c r="J1131" s="221"/>
      <c r="K1131" s="224"/>
      <c r="L1131" s="227"/>
      <c r="M1131" s="224"/>
      <c r="N1131" s="198"/>
      <c r="O1131" s="208"/>
      <c r="P1131" s="211"/>
      <c r="Q1131" s="214"/>
      <c r="R1131" s="202"/>
      <c r="S1131" s="204"/>
      <c r="T1131" s="198"/>
      <c r="U1131" s="198"/>
      <c r="V1131" s="202"/>
      <c r="W1131" s="7">
        <v>4</v>
      </c>
      <c r="X1131" s="10"/>
      <c r="Y1131" s="6">
        <v>5</v>
      </c>
      <c r="Z1131" s="106"/>
      <c r="AA1131" s="106"/>
      <c r="AB1131" s="106"/>
      <c r="AC1131" s="6"/>
      <c r="AD1131" s="108"/>
      <c r="AE1131"/>
    </row>
    <row r="1132" spans="1:31" s="18" customFormat="1" ht="20.100000000000001" customHeight="1" thickBot="1" x14ac:dyDescent="0.2">
      <c r="A1132" s="59"/>
      <c r="B1132" s="55"/>
      <c r="C1132" s="22"/>
      <c r="D1132" s="23"/>
      <c r="E1132" s="103"/>
      <c r="F1132" s="24"/>
      <c r="G1132" s="23"/>
      <c r="H1132" s="103"/>
      <c r="I1132" s="24"/>
      <c r="J1132" s="24"/>
      <c r="K1132" s="103"/>
      <c r="L1132" s="103"/>
      <c r="M1132" s="103"/>
      <c r="N1132" s="103"/>
      <c r="O1132" s="23"/>
      <c r="P1132" s="24"/>
      <c r="Q1132" s="24"/>
      <c r="R1132" s="103"/>
      <c r="S1132" s="103"/>
      <c r="T1132" s="103"/>
      <c r="U1132" s="103"/>
      <c r="V1132" s="103"/>
      <c r="W1132" s="104"/>
      <c r="X1132" s="104"/>
      <c r="Y1132" s="104"/>
      <c r="Z1132" s="104"/>
      <c r="AA1132" s="104"/>
      <c r="AB1132" s="104"/>
      <c r="AC1132" s="104"/>
      <c r="AD1132" s="104"/>
      <c r="AE1132" s="17"/>
    </row>
    <row r="1133" spans="1:31" s="1" customFormat="1" ht="30" customHeight="1" thickBot="1" x14ac:dyDescent="0.2">
      <c r="A1133" s="56"/>
      <c r="B1133" s="55"/>
      <c r="C1133" s="22"/>
      <c r="D1133" s="20"/>
      <c r="E1133" s="4"/>
      <c r="F1133" s="5"/>
      <c r="G1133" s="20"/>
      <c r="H1133" s="4"/>
      <c r="I1133" s="5"/>
      <c r="J1133" s="5"/>
      <c r="K1133" s="4"/>
      <c r="L1133" s="4"/>
      <c r="M1133" s="4"/>
      <c r="N1133" s="103"/>
      <c r="O1133" s="23"/>
      <c r="P1133" s="24"/>
      <c r="Q1133" s="24"/>
      <c r="R1133" s="103"/>
      <c r="S1133" s="2"/>
      <c r="T1133" s="2"/>
      <c r="U1133" s="189" t="s">
        <v>66</v>
      </c>
      <c r="V1133" s="190"/>
      <c r="W1133" s="104"/>
      <c r="X1133" s="104"/>
      <c r="Y1133" s="104"/>
      <c r="Z1133" s="36"/>
      <c r="AA1133" s="36"/>
      <c r="AB1133" s="36"/>
      <c r="AC1133" s="36"/>
      <c r="AD1133" s="36"/>
      <c r="AE1133" s="21"/>
    </row>
    <row r="1134" spans="1:31" s="18" customFormat="1" ht="30" customHeight="1" x14ac:dyDescent="0.15">
      <c r="A1134" s="59"/>
      <c r="B1134" s="55"/>
      <c r="C1134" s="22"/>
      <c r="D1134" s="23"/>
      <c r="E1134" s="103"/>
      <c r="F1134" s="24"/>
      <c r="G1134" s="23"/>
      <c r="H1134" s="103"/>
      <c r="I1134" s="24"/>
      <c r="J1134" s="24"/>
      <c r="K1134" s="103"/>
      <c r="L1134" s="103"/>
      <c r="M1134" s="103"/>
      <c r="N1134" s="191"/>
      <c r="O1134" s="191"/>
      <c r="P1134" s="191"/>
      <c r="Q1134" s="191"/>
      <c r="R1134" s="191"/>
      <c r="S1134" s="25"/>
      <c r="T1134" s="25"/>
      <c r="U1134" s="192" t="str">
        <f>IF(A1085="","",SUM(V1084,V1088,V1092,V1096,V1100,V1104,V1108,V1112,V1116,V1120,V1124,V1128))</f>
        <v/>
      </c>
      <c r="V1134" s="193"/>
      <c r="W1134" s="104"/>
      <c r="X1134" s="104"/>
      <c r="Y1134" s="104"/>
      <c r="Z1134" s="25"/>
      <c r="AA1134" s="37"/>
      <c r="AB1134" s="37"/>
      <c r="AC1134" s="37"/>
      <c r="AD1134" s="37"/>
      <c r="AE1134" s="21"/>
    </row>
    <row r="1135" spans="1:31" s="18" customFormat="1" ht="30" customHeight="1" thickBot="1" x14ac:dyDescent="0.2">
      <c r="A1135" s="59"/>
      <c r="B1135" s="55"/>
      <c r="C1135" s="22"/>
      <c r="D1135" s="23"/>
      <c r="E1135" s="103"/>
      <c r="F1135" s="24"/>
      <c r="G1135" s="23"/>
      <c r="H1135" s="103"/>
      <c r="I1135" s="24"/>
      <c r="J1135" s="24"/>
      <c r="K1135" s="103"/>
      <c r="L1135" s="103"/>
      <c r="M1135" s="103"/>
      <c r="N1135" s="191"/>
      <c r="O1135" s="191"/>
      <c r="P1135" s="191"/>
      <c r="Q1135" s="191"/>
      <c r="R1135" s="191"/>
      <c r="S1135" s="25"/>
      <c r="T1135" s="25"/>
      <c r="U1135" s="194"/>
      <c r="V1135" s="195"/>
      <c r="W1135" s="104"/>
      <c r="X1135" s="104"/>
      <c r="Y1135" s="104"/>
      <c r="Z1135" s="37"/>
      <c r="AA1135" s="37"/>
      <c r="AB1135" s="37"/>
      <c r="AC1135" s="37"/>
      <c r="AD1135" s="37"/>
      <c r="AE1135" s="21"/>
    </row>
    <row r="1136" spans="1:31" ht="20.100000000000001" customHeight="1" x14ac:dyDescent="0.15">
      <c r="A1136" s="57">
        <f>A1073+1</f>
        <v>19</v>
      </c>
      <c r="B1136" s="55"/>
      <c r="C1136" s="298" t="s">
        <v>65</v>
      </c>
      <c r="D1136" s="298"/>
      <c r="E1136" s="298"/>
      <c r="F1136" s="298"/>
      <c r="G1136" s="298"/>
      <c r="H1136" s="298"/>
      <c r="I1136" s="298"/>
      <c r="J1136" s="298"/>
      <c r="K1136" s="298"/>
      <c r="L1136" s="298"/>
      <c r="M1136" s="298"/>
      <c r="N1136" s="298"/>
      <c r="O1136" s="298"/>
      <c r="P1136" s="298"/>
      <c r="Q1136" s="298"/>
      <c r="R1136" s="298"/>
      <c r="S1136" s="298"/>
      <c r="T1136" s="298"/>
      <c r="U1136" s="298"/>
      <c r="V1136" s="298"/>
      <c r="W1136" s="298"/>
      <c r="X1136" s="298"/>
      <c r="Y1136" s="298"/>
      <c r="Z1136" s="298"/>
      <c r="AA1136" s="298"/>
      <c r="AB1136" s="298"/>
      <c r="AC1136" s="298"/>
      <c r="AD1136" s="298"/>
    </row>
    <row r="1137" spans="1:31" ht="20.100000000000001" customHeight="1" x14ac:dyDescent="0.15">
      <c r="B1137" s="55"/>
      <c r="C1137" s="1"/>
      <c r="D1137" s="1"/>
      <c r="E1137" s="1"/>
      <c r="F1137" s="1"/>
      <c r="G1137" s="1"/>
      <c r="H1137" s="1"/>
      <c r="I1137" s="1"/>
      <c r="J1137" s="1"/>
      <c r="K1137" s="1"/>
      <c r="L1137" s="1"/>
      <c r="M1137" s="1"/>
      <c r="N1137" s="1"/>
      <c r="O1137" s="1"/>
      <c r="P1137" s="1"/>
      <c r="Q1137" s="1"/>
      <c r="R1137" s="1"/>
      <c r="S1137" s="1"/>
      <c r="T1137" s="1"/>
      <c r="U1137" s="1"/>
      <c r="V1137" s="1"/>
    </row>
    <row r="1138" spans="1:31" ht="20.100000000000001" customHeight="1" x14ac:dyDescent="0.15">
      <c r="B1138" s="55"/>
      <c r="C1138" s="1"/>
      <c r="D1138" s="299" t="s">
        <v>23</v>
      </c>
      <c r="E1138" s="299"/>
      <c r="F1138" s="299"/>
      <c r="G1138" s="299"/>
      <c r="H1138" s="299"/>
      <c r="I1138" s="299"/>
      <c r="J1138" s="299"/>
      <c r="K1138" s="299"/>
      <c r="L1138" s="299"/>
      <c r="M1138" s="299"/>
      <c r="N1138" s="299"/>
      <c r="O1138" s="299" t="s">
        <v>10</v>
      </c>
      <c r="P1138" s="299"/>
      <c r="Q1138" s="299"/>
      <c r="R1138" s="299" t="s">
        <v>21</v>
      </c>
      <c r="S1138" s="299"/>
      <c r="T1138" s="300" t="s">
        <v>154</v>
      </c>
      <c r="U1138" s="301"/>
      <c r="V1138" s="301"/>
      <c r="W1138" s="287" t="s">
        <v>24</v>
      </c>
      <c r="X1138" s="302"/>
      <c r="Y1138" s="302"/>
      <c r="Z1138" s="302"/>
      <c r="AA1138" s="302"/>
      <c r="AB1138" s="302"/>
      <c r="AC1138" s="302"/>
      <c r="AD1138" s="303"/>
    </row>
    <row r="1139" spans="1:31" ht="20.100000000000001" customHeight="1" x14ac:dyDescent="0.15">
      <c r="B1139" s="55"/>
      <c r="C1139" s="1"/>
      <c r="D1139" s="276" t="str">
        <f ca="1">IF(A1148="","",IF(INDIRECT("入力シート!V"&amp;(A1149))="","",IF(入力シート!C$7="","",入力シート!C$7)))</f>
        <v/>
      </c>
      <c r="E1139" s="276"/>
      <c r="F1139" s="276"/>
      <c r="G1139" s="276"/>
      <c r="H1139" s="276"/>
      <c r="I1139" s="276"/>
      <c r="J1139" s="276"/>
      <c r="K1139" s="276"/>
      <c r="L1139" s="276"/>
      <c r="M1139" s="276"/>
      <c r="N1139" s="276"/>
      <c r="O1139" s="102" t="str">
        <f ca="1">IF(A1148="","",IF(INDIRECT("入力シート!V"&amp;(A1149))="","",IF(入力シート!C$8="","",入力シート!C$8)))</f>
        <v/>
      </c>
      <c r="P1139" s="277" t="str">
        <f ca="1">IF(A1148="","",IF(INDIRECT("入力シート!V"&amp;(A1149))="","",IF(入力シート!D$8="","",入力シート!D$8)))</f>
        <v/>
      </c>
      <c r="Q1139" s="278"/>
      <c r="R1139" s="278" t="str">
        <f ca="1">IF(A1148="","",IF(INDIRECT("入力シート!C"&amp;(A1149))="","",INDIRECT("入力シート!C"&amp;(A1149))))</f>
        <v/>
      </c>
      <c r="S1139" s="278"/>
      <c r="T1139" s="279" t="str">
        <f ca="1">IF(A1148="","",IF(INDIRECT("入力シート!C"&amp;(A1149+1))="","",INDIRECT("入力シート!C"&amp;(A1149+1))))</f>
        <v/>
      </c>
      <c r="U1139" s="279"/>
      <c r="V1139" s="279"/>
      <c r="W1139" s="280" t="str">
        <f ca="1">IF(A1148="","",IF(INDIRECT("入力シート!C"&amp;(A1149+2))="","",INDIRECT("入力シート!C"&amp;(A1149+2))))</f>
        <v/>
      </c>
      <c r="X1139" s="281"/>
      <c r="Y1139" s="281"/>
      <c r="Z1139" s="281"/>
      <c r="AA1139" s="281"/>
      <c r="AB1139" s="281"/>
      <c r="AC1139" s="281"/>
      <c r="AD1139" s="282"/>
    </row>
    <row r="1140" spans="1:31" s="1" customFormat="1" ht="20.100000000000001" customHeight="1" x14ac:dyDescent="0.15">
      <c r="A1140" s="56"/>
      <c r="B1140" s="55"/>
      <c r="C1140" s="283" t="s">
        <v>45</v>
      </c>
      <c r="D1140" s="287" t="s">
        <v>22</v>
      </c>
      <c r="E1140" s="288"/>
      <c r="F1140" s="288"/>
      <c r="G1140" s="288"/>
      <c r="H1140" s="288"/>
      <c r="I1140" s="288"/>
      <c r="J1140" s="288"/>
      <c r="K1140" s="288"/>
      <c r="L1140" s="288"/>
      <c r="M1140" s="288"/>
      <c r="N1140" s="288"/>
      <c r="O1140" s="288"/>
      <c r="P1140" s="288"/>
      <c r="Q1140" s="288"/>
      <c r="R1140" s="288"/>
      <c r="S1140" s="288"/>
      <c r="T1140" s="288"/>
      <c r="U1140" s="288"/>
      <c r="V1140" s="288"/>
      <c r="W1140" s="288"/>
      <c r="X1140" s="288"/>
      <c r="Y1140" s="288"/>
      <c r="Z1140" s="288"/>
      <c r="AA1140" s="288"/>
      <c r="AB1140" s="288"/>
      <c r="AC1140" s="288"/>
      <c r="AD1140" s="289"/>
    </row>
    <row r="1141" spans="1:31" s="1" customFormat="1" ht="20.100000000000001" customHeight="1" x14ac:dyDescent="0.15">
      <c r="A1141" s="56"/>
      <c r="B1141" s="55"/>
      <c r="C1141" s="284"/>
      <c r="D1141" s="280" t="str">
        <f ca="1">IF(A1148="","",IF(INDIRECT("入力シート!C"&amp;(A1149+3))="","",INDIRECT("入力シート!C"&amp;(A1149+3))))</f>
        <v/>
      </c>
      <c r="E1141" s="290"/>
      <c r="F1141" s="290"/>
      <c r="G1141" s="290"/>
      <c r="H1141" s="290"/>
      <c r="I1141" s="290"/>
      <c r="J1141" s="290"/>
      <c r="K1141" s="290"/>
      <c r="L1141" s="290"/>
      <c r="M1141" s="290"/>
      <c r="N1141" s="290"/>
      <c r="O1141" s="290"/>
      <c r="P1141" s="290"/>
      <c r="Q1141" s="290"/>
      <c r="R1141" s="290"/>
      <c r="S1141" s="290"/>
      <c r="T1141" s="290"/>
      <c r="U1141" s="290"/>
      <c r="V1141" s="290"/>
      <c r="W1141" s="290"/>
      <c r="X1141" s="290"/>
      <c r="Y1141" s="290"/>
      <c r="Z1141" s="290"/>
      <c r="AA1141" s="290"/>
      <c r="AB1141" s="290"/>
      <c r="AC1141" s="290"/>
      <c r="AD1141" s="291"/>
    </row>
    <row r="1142" spans="1:31" s="1" customFormat="1" ht="20.100000000000001" customHeight="1" x14ac:dyDescent="0.15">
      <c r="A1142" s="56"/>
      <c r="B1142" s="55"/>
      <c r="C1142" s="285"/>
      <c r="D1142" s="236" t="s">
        <v>15</v>
      </c>
      <c r="E1142" s="237"/>
      <c r="F1142" s="237"/>
      <c r="G1142" s="237"/>
      <c r="H1142" s="237"/>
      <c r="I1142" s="237"/>
      <c r="J1142" s="237"/>
      <c r="K1142" s="237"/>
      <c r="L1142" s="237"/>
      <c r="M1142" s="237"/>
      <c r="N1142" s="237"/>
      <c r="O1142" s="237"/>
      <c r="P1142" s="237"/>
      <c r="Q1142" s="237"/>
      <c r="R1142" s="238"/>
      <c r="S1142" s="236" t="s">
        <v>17</v>
      </c>
      <c r="T1142" s="237"/>
      <c r="U1142" s="237"/>
      <c r="V1142" s="238"/>
      <c r="W1142" s="236" t="s">
        <v>47</v>
      </c>
      <c r="X1142" s="237"/>
      <c r="Y1142" s="237"/>
      <c r="Z1142" s="237"/>
      <c r="AA1142" s="237"/>
      <c r="AB1142" s="237"/>
      <c r="AC1142" s="237"/>
      <c r="AD1142" s="238"/>
    </row>
    <row r="1143" spans="1:31" s="1" customFormat="1" ht="20.100000000000001" customHeight="1" x14ac:dyDescent="0.15">
      <c r="A1143" s="56"/>
      <c r="B1143" s="55"/>
      <c r="C1143" s="285"/>
      <c r="D1143" s="239" t="s">
        <v>11</v>
      </c>
      <c r="E1143" s="240"/>
      <c r="F1143" s="241"/>
      <c r="G1143" s="242" t="s">
        <v>3</v>
      </c>
      <c r="H1143" s="243"/>
      <c r="I1143" s="243"/>
      <c r="J1143" s="244"/>
      <c r="K1143" s="243" t="s">
        <v>4</v>
      </c>
      <c r="L1143" s="243"/>
      <c r="M1143" s="243"/>
      <c r="N1143" s="249" t="s">
        <v>6</v>
      </c>
      <c r="O1143" s="251" t="s">
        <v>5</v>
      </c>
      <c r="P1143" s="251"/>
      <c r="Q1143" s="251"/>
      <c r="R1143" s="94" t="s">
        <v>5</v>
      </c>
      <c r="S1143" s="27" t="s">
        <v>19</v>
      </c>
      <c r="T1143" s="34" t="s">
        <v>48</v>
      </c>
      <c r="U1143" s="252" t="s">
        <v>16</v>
      </c>
      <c r="V1143" s="253"/>
      <c r="W1143" s="258" t="s">
        <v>10</v>
      </c>
      <c r="X1143" s="259"/>
      <c r="Y1143" s="264" t="s">
        <v>26</v>
      </c>
      <c r="Z1143" s="259"/>
      <c r="AA1143" s="259"/>
      <c r="AB1143" s="265"/>
      <c r="AC1143" s="259" t="s">
        <v>10</v>
      </c>
      <c r="AD1143" s="270"/>
      <c r="AE1143" s="11"/>
    </row>
    <row r="1144" spans="1:31" s="1" customFormat="1" ht="20.100000000000001" customHeight="1" x14ac:dyDescent="0.15">
      <c r="A1144" s="56"/>
      <c r="B1144" s="55"/>
      <c r="C1144" s="285"/>
      <c r="D1144" s="271" t="s">
        <v>20</v>
      </c>
      <c r="E1144" s="272"/>
      <c r="F1144" s="273"/>
      <c r="G1144" s="245"/>
      <c r="H1144" s="246"/>
      <c r="I1144" s="246"/>
      <c r="J1144" s="247"/>
      <c r="K1144" s="248"/>
      <c r="L1144" s="248"/>
      <c r="M1144" s="248"/>
      <c r="N1144" s="250"/>
      <c r="O1144" s="274" t="s">
        <v>14</v>
      </c>
      <c r="P1144" s="274"/>
      <c r="Q1144" s="274"/>
      <c r="R1144" s="99" t="s">
        <v>6</v>
      </c>
      <c r="S1144" s="28" t="s">
        <v>18</v>
      </c>
      <c r="T1144" s="35" t="s">
        <v>49</v>
      </c>
      <c r="U1144" s="254"/>
      <c r="V1144" s="255"/>
      <c r="W1144" s="260"/>
      <c r="X1144" s="261"/>
      <c r="Y1144" s="266"/>
      <c r="Z1144" s="261"/>
      <c r="AA1144" s="261"/>
      <c r="AB1144" s="267"/>
      <c r="AC1144" s="261" t="s">
        <v>25</v>
      </c>
      <c r="AD1144" s="275"/>
      <c r="AE1144" s="11"/>
    </row>
    <row r="1145" spans="1:31" s="1" customFormat="1" ht="20.100000000000001" customHeight="1" x14ac:dyDescent="0.15">
      <c r="A1145" s="56"/>
      <c r="B1145" s="55"/>
      <c r="C1145" s="285"/>
      <c r="D1145" s="95" t="s">
        <v>0</v>
      </c>
      <c r="E1145" s="292" t="s">
        <v>0</v>
      </c>
      <c r="F1145" s="292" t="s">
        <v>2</v>
      </c>
      <c r="G1145" s="97" t="s">
        <v>0</v>
      </c>
      <c r="H1145" s="292" t="s">
        <v>0</v>
      </c>
      <c r="I1145" s="292" t="s">
        <v>2</v>
      </c>
      <c r="J1145" s="292" t="s">
        <v>7</v>
      </c>
      <c r="K1145" s="248"/>
      <c r="L1145" s="248"/>
      <c r="M1145" s="248"/>
      <c r="N1145" s="29" t="s">
        <v>13</v>
      </c>
      <c r="O1145" s="97" t="s">
        <v>0</v>
      </c>
      <c r="P1145" s="292" t="s">
        <v>0</v>
      </c>
      <c r="Q1145" s="292" t="s">
        <v>2</v>
      </c>
      <c r="R1145" s="81" t="s">
        <v>13</v>
      </c>
      <c r="S1145" s="30" t="s">
        <v>13</v>
      </c>
      <c r="T1145" s="29" t="s">
        <v>13</v>
      </c>
      <c r="U1145" s="254"/>
      <c r="V1145" s="255"/>
      <c r="W1145" s="260"/>
      <c r="X1145" s="261"/>
      <c r="Y1145" s="266"/>
      <c r="Z1145" s="261"/>
      <c r="AA1145" s="261"/>
      <c r="AB1145" s="267"/>
      <c r="AC1145" s="294" t="s">
        <v>8</v>
      </c>
      <c r="AD1145" s="296" t="s">
        <v>9</v>
      </c>
      <c r="AE1145" s="11"/>
    </row>
    <row r="1146" spans="1:31" s="1" customFormat="1" ht="20.100000000000001" customHeight="1" x14ac:dyDescent="0.15">
      <c r="A1146" s="56"/>
      <c r="B1146" s="55"/>
      <c r="C1146" s="286"/>
      <c r="D1146" s="26" t="s">
        <v>1</v>
      </c>
      <c r="E1146" s="304"/>
      <c r="F1146" s="304"/>
      <c r="G1146" s="96" t="s">
        <v>1</v>
      </c>
      <c r="H1146" s="304"/>
      <c r="I1146" s="293"/>
      <c r="J1146" s="293"/>
      <c r="K1146" s="248"/>
      <c r="L1146" s="248"/>
      <c r="M1146" s="248"/>
      <c r="N1146" s="80" t="s">
        <v>12</v>
      </c>
      <c r="O1146" s="93" t="s">
        <v>1</v>
      </c>
      <c r="P1146" s="304"/>
      <c r="Q1146" s="293"/>
      <c r="R1146" s="82" t="s">
        <v>12</v>
      </c>
      <c r="S1146" s="28" t="s">
        <v>12</v>
      </c>
      <c r="T1146" s="29" t="s">
        <v>12</v>
      </c>
      <c r="U1146" s="256"/>
      <c r="V1146" s="257"/>
      <c r="W1146" s="262"/>
      <c r="X1146" s="263"/>
      <c r="Y1146" s="268"/>
      <c r="Z1146" s="263"/>
      <c r="AA1146" s="263"/>
      <c r="AB1146" s="269"/>
      <c r="AC1146" s="295"/>
      <c r="AD1146" s="297"/>
      <c r="AE1146" s="11"/>
    </row>
    <row r="1147" spans="1:31" s="1" customFormat="1" ht="12" customHeight="1" thickBot="1" x14ac:dyDescent="0.2">
      <c r="A1147" s="58">
        <v>9</v>
      </c>
      <c r="B1147" s="55"/>
      <c r="C1147" s="228" t="s">
        <v>34</v>
      </c>
      <c r="D1147" s="231" t="str">
        <f ca="1">IF(A1148="","",IF(INDIRECT("入力シート!H"&amp;(A1149))="","",IF(INDIRECT("入力シート!H"&amp;(A1149))&lt;43586,4,5)))</f>
        <v/>
      </c>
      <c r="E1147" s="209" t="str">
        <f ca="1">IF(A1148="","",IF(INDIRECT("入力シート!H"&amp;(A1149))="","",INDIRECT("入力シート!H"&amp;(A1149))))</f>
        <v/>
      </c>
      <c r="F1147" s="233" t="str">
        <f ca="1">IF(A1148="","",IF(INDIRECT("入力シート!H"&amp;(A1149))="","",INDIRECT("入力シート!H"&amp;(A1149))))</f>
        <v/>
      </c>
      <c r="G1147" s="207" t="str">
        <f ca="1">IF(A1148="","",IF(INDIRECT("入力シート!I"&amp;(A1149))="","",IF(INDIRECT("入力シート!I"&amp;(A1149))&lt;43586,4,5)))</f>
        <v/>
      </c>
      <c r="H1147" s="209" t="str">
        <f ca="1">IF(A1148="","",IF(INDIRECT("入力シート!I"&amp;(A1149))="","",INDIRECT("入力シート!I"&amp;(A1149))))</f>
        <v/>
      </c>
      <c r="I1147" s="212" t="str">
        <f ca="1">IF(A1148="","",IF(INDIRECT("入力シート!I"&amp;(A1149))="","",INDIRECT("入力シート!I"&amp;(A1149))))</f>
        <v/>
      </c>
      <c r="J1147" s="219" t="str">
        <f ca="1">IF(A1148="","",IF(INDIRECT("入力シート!I"&amp;(A1149))="","",INDIRECT("入力シート!I"&amp;(A1149))))</f>
        <v/>
      </c>
      <c r="K1147" s="222" t="str">
        <f ca="1">IF(A1148="","",IF(INDIRECT("入力シート!J"&amp;(A1149))="","",INDIRECT("入力シート!J"&amp;(A1149))))</f>
        <v/>
      </c>
      <c r="L1147" s="225" t="str">
        <f ca="1">IF(A1148="","",
IFERROR(IF(INDIRECT("入力シート!K"&amp;(A1149))="","",
IF(INDIRECT("入力シート!K"&amp;(A1149))&gt;159,"G",
IF(INDIRECT("入力シート!K"&amp;(A1149))&gt;149,"F",
IF(INDIRECT("入力シート!K"&amp;(A1149))&gt;139,"E",
IF(INDIRECT("入力シート!K"&amp;(A1149))&gt;129,"D",
IF(INDIRECT("入力シート!K"&amp;(A1149))&gt;119,"C",
IF(INDIRECT("入力シート!K"&amp;(A1149))&gt;109,"B",
IF(INDIRECT("入力シート!K"&amp;(A1149))&gt;99,"A",
"")))))))),""))</f>
        <v/>
      </c>
      <c r="M1147" s="222" t="str">
        <f ca="1">IF(A1148="","",
IFERROR(IF(INDIRECT("入力シート!K"&amp;(A1149))="","",
IF(INDIRECT("入力シート!K"&amp;(A1149))&gt;99,MOD(INDIRECT("入力シート!K"&amp;(A1149)),10),INDIRECT("入力シート!K"&amp;(A1149)))),""))</f>
        <v/>
      </c>
      <c r="N1147" s="196" t="str">
        <f ca="1">IF(A1148="","",IF(INDIRECT("入力シート!L"&amp;(A1149))="","",INDIRECT("入力シート!L"&amp;(A1149))))</f>
        <v/>
      </c>
      <c r="O1147" s="207" t="str">
        <f ca="1">IF(A1148="","",IF(INDIRECT("入力シート!M"&amp;(A1149))="","",IF(INDIRECT("入力シート!M"&amp;(A1149))&lt;43586,4,5)))</f>
        <v/>
      </c>
      <c r="P1147" s="209" t="str">
        <f ca="1">IF(A1148="","",IF(INDIRECT("入力シート!M"&amp;(A1149))="","",INDIRECT("入力シート!M"&amp;(A1149))))</f>
        <v/>
      </c>
      <c r="Q1147" s="212" t="str">
        <f ca="1">IF(A1148="","",IF(INDIRECT("入力シート!M"&amp;(A1149))="","",INDIRECT("入力シート!M"&amp;(A1149))))</f>
        <v/>
      </c>
      <c r="R1147" s="215" t="str">
        <f ca="1">IF(A1148="","",IF(INDIRECT("入力シート!N"&amp;(A1149))="","",INDIRECT("入力シート!N"&amp;(A1149))))</f>
        <v/>
      </c>
      <c r="S1147" s="217" t="str">
        <f>IF(A1148="","",IF(N1147="","",SUM(N1147,R1147)))</f>
        <v/>
      </c>
      <c r="T1147" s="196" t="str">
        <f ca="1">IF(A1148="","",IF(N1147="","",IF(INDIRECT("入力シート!O"&amp;(A1149))="通常者",ROUNDDOWN(S1147*10/1000,0),0)))</f>
        <v/>
      </c>
      <c r="U1147" s="196" t="str">
        <f>IF(A1148="","",IF(V1147="","",IF(V1147&gt;=1,"+",IF(V1147=0," ","-"))))</f>
        <v/>
      </c>
      <c r="V1147" s="199" t="str">
        <f>IF(A1148="","",IF(AND(N1149="",N1147&gt;=1),T1147,IF(N1149="","",T1147-T1149)))</f>
        <v/>
      </c>
      <c r="W1147" s="3">
        <v>1</v>
      </c>
      <c r="X1147" s="12"/>
      <c r="Y1147" s="3">
        <v>5</v>
      </c>
      <c r="Z1147" s="8"/>
      <c r="AA1147" s="8"/>
      <c r="AB1147" s="8"/>
      <c r="AC1147" s="3">
        <v>5</v>
      </c>
      <c r="AD1147" s="107"/>
      <c r="AE1147" s="11"/>
    </row>
    <row r="1148" spans="1:31" s="1" customFormat="1" ht="12" customHeight="1" x14ac:dyDescent="0.15">
      <c r="A1148" s="58" t="str">
        <f>IFERROR(MATCH(A1136,入力シート!$V$10:$V2740,0),"")</f>
        <v/>
      </c>
      <c r="B1148" s="55"/>
      <c r="C1148" s="229"/>
      <c r="D1148" s="231"/>
      <c r="E1148" s="210"/>
      <c r="F1148" s="234"/>
      <c r="G1148" s="207"/>
      <c r="H1148" s="210"/>
      <c r="I1148" s="213"/>
      <c r="J1148" s="220"/>
      <c r="K1148" s="223"/>
      <c r="L1148" s="226"/>
      <c r="M1148" s="223"/>
      <c r="N1148" s="206"/>
      <c r="O1148" s="207"/>
      <c r="P1148" s="210"/>
      <c r="Q1148" s="213"/>
      <c r="R1148" s="216"/>
      <c r="S1148" s="218"/>
      <c r="T1148" s="197"/>
      <c r="U1148" s="197"/>
      <c r="V1148" s="200"/>
      <c r="W1148" s="14">
        <v>2</v>
      </c>
      <c r="X1148" s="13"/>
      <c r="Y1148" s="13">
        <v>5</v>
      </c>
      <c r="Z1148" s="13"/>
      <c r="AA1148" s="13"/>
      <c r="AB1148" s="13"/>
      <c r="AC1148" s="15">
        <v>6</v>
      </c>
      <c r="AD1148" s="9"/>
      <c r="AE1148" s="11"/>
    </row>
    <row r="1149" spans="1:31" s="1" customFormat="1" ht="12" customHeight="1" thickBot="1" x14ac:dyDescent="0.2">
      <c r="A1149" s="58" t="str">
        <f>IF(A1148="","",SUM(A1147:A1148))</f>
        <v/>
      </c>
      <c r="B1149" s="55"/>
      <c r="C1149" s="229"/>
      <c r="D1149" s="231"/>
      <c r="E1149" s="210"/>
      <c r="F1149" s="234"/>
      <c r="G1149" s="207"/>
      <c r="H1149" s="210"/>
      <c r="I1149" s="213"/>
      <c r="J1149" s="220"/>
      <c r="K1149" s="223"/>
      <c r="L1149" s="226"/>
      <c r="M1149" s="223"/>
      <c r="N1149" s="197" t="str">
        <f ca="1">IF(A1148="","",IF(INDIRECT("入力シート!P"&amp;(A1149))="","",INDIRECT("入力シート!P"&amp;(A1149))))</f>
        <v/>
      </c>
      <c r="O1149" s="207"/>
      <c r="P1149" s="210"/>
      <c r="Q1149" s="213"/>
      <c r="R1149" s="201" t="str">
        <f ca="1">IF(A1148="","",IF(INDIRECT("入力シート!Q"&amp;(A1149))="","",INDIRECT("入力シート!Q"&amp;(A1149))))</f>
        <v/>
      </c>
      <c r="S1149" s="305" t="str">
        <f>IF(A1148="","",IF(N1149="","",SUM(N1149,R1149)))</f>
        <v/>
      </c>
      <c r="T1149" s="205" t="str">
        <f ca="1">IF(A1148="","",IF(N1149="","",IF(INDIRECT("入力シート!R"&amp;(A1149))="通常者",ROUNDDOWN(S1149*10/1000,0),0)))</f>
        <v/>
      </c>
      <c r="U1149" s="197"/>
      <c r="V1149" s="201"/>
      <c r="W1149" s="14">
        <v>3</v>
      </c>
      <c r="X1149" s="13"/>
      <c r="Y1149" s="13">
        <v>5</v>
      </c>
      <c r="Z1149" s="13"/>
      <c r="AA1149" s="13"/>
      <c r="AB1149" s="13"/>
      <c r="AC1149" s="15">
        <v>7</v>
      </c>
      <c r="AD1149" s="9"/>
      <c r="AE1149" s="11"/>
    </row>
    <row r="1150" spans="1:31" s="1" customFormat="1" ht="12" customHeight="1" x14ac:dyDescent="0.15">
      <c r="A1150" s="58"/>
      <c r="B1150" s="55"/>
      <c r="C1150" s="230"/>
      <c r="D1150" s="232"/>
      <c r="E1150" s="211"/>
      <c r="F1150" s="235"/>
      <c r="G1150" s="208"/>
      <c r="H1150" s="211"/>
      <c r="I1150" s="214"/>
      <c r="J1150" s="221"/>
      <c r="K1150" s="224"/>
      <c r="L1150" s="227"/>
      <c r="M1150" s="224"/>
      <c r="N1150" s="198"/>
      <c r="O1150" s="208"/>
      <c r="P1150" s="211"/>
      <c r="Q1150" s="214"/>
      <c r="R1150" s="202"/>
      <c r="S1150" s="204"/>
      <c r="T1150" s="198"/>
      <c r="U1150" s="198"/>
      <c r="V1150" s="202"/>
      <c r="W1150" s="7">
        <v>4</v>
      </c>
      <c r="X1150" s="10"/>
      <c r="Y1150" s="6">
        <v>5</v>
      </c>
      <c r="Z1150" s="106"/>
      <c r="AA1150" s="106"/>
      <c r="AB1150" s="106"/>
      <c r="AC1150" s="6"/>
      <c r="AD1150" s="108"/>
      <c r="AE1150" s="11"/>
    </row>
    <row r="1151" spans="1:31" s="1" customFormat="1" ht="12" customHeight="1" thickBot="1" x14ac:dyDescent="0.2">
      <c r="A1151" s="58">
        <v>10</v>
      </c>
      <c r="B1151" s="55"/>
      <c r="C1151" s="228" t="s">
        <v>35</v>
      </c>
      <c r="D1151" s="231" t="str">
        <f ca="1">IF(A1152="","",IF(INDIRECT("入力シート!H"&amp;(A1153))="","",IF(INDIRECT("入力シート!H"&amp;(A1153))&lt;43586,4,5)))</f>
        <v/>
      </c>
      <c r="E1151" s="209" t="str">
        <f ca="1">IF(A1152="","",IF(INDIRECT("入力シート!H"&amp;(A1153))="","",INDIRECT("入力シート!H"&amp;(A1153))))</f>
        <v/>
      </c>
      <c r="F1151" s="233" t="str">
        <f ca="1">IF(A1152="","",IF(INDIRECT("入力シート!H"&amp;(A1153))="","",INDIRECT("入力シート!H"&amp;(A1153))))</f>
        <v/>
      </c>
      <c r="G1151" s="207" t="str">
        <f ca="1">IF(A1152="","",IF(INDIRECT("入力シート!I"&amp;(A1153))="","",IF(INDIRECT("入力シート!I"&amp;(A1153))&lt;43586,4,5)))</f>
        <v/>
      </c>
      <c r="H1151" s="209" t="str">
        <f ca="1">IF(A1152="","",IF(INDIRECT("入力シート!I"&amp;(A1153))="","",INDIRECT("入力シート!I"&amp;(A1153))))</f>
        <v/>
      </c>
      <c r="I1151" s="212" t="str">
        <f ca="1">IF(A1152="","",IF(INDIRECT("入力シート!I"&amp;(A1153))="","",INDIRECT("入力シート!I"&amp;(A1153))))</f>
        <v/>
      </c>
      <c r="J1151" s="219" t="str">
        <f ca="1">IF(A1152="","",IF(INDIRECT("入力シート!I"&amp;(A1153))="","",INDIRECT("入力シート!I"&amp;(A1153))))</f>
        <v/>
      </c>
      <c r="K1151" s="222" t="str">
        <f t="shared" ref="K1151" ca="1" si="198">IF(A1152="","",IF(INDIRECT("入力シート!J"&amp;(A1153))="","",INDIRECT("入力シート!J"&amp;(A1153))))</f>
        <v/>
      </c>
      <c r="L1151" s="225" t="str">
        <f ca="1">IF(A1152="","",
IFERROR(IF(INDIRECT("入力シート!K"&amp;(A1153))="","",
IF(INDIRECT("入力シート!K"&amp;(A1153))&gt;159,"G",
IF(INDIRECT("入力シート!K"&amp;(A1153))&gt;149,"F",
IF(INDIRECT("入力シート!K"&amp;(A1153))&gt;139,"E",
IF(INDIRECT("入力シート!K"&amp;(A1153))&gt;129,"D",
IF(INDIRECT("入力シート!K"&amp;(A1153))&gt;119,"C",
IF(INDIRECT("入力シート!K"&amp;(A1153))&gt;109,"B",
IF(INDIRECT("入力シート!K"&amp;(A1153))&gt;99,"A",
"")))))))),""))</f>
        <v/>
      </c>
      <c r="M1151" s="222" t="str">
        <f ca="1">IF(A1152="","",
IFERROR(IF(INDIRECT("入力シート!K"&amp;(A1153))="","",
IF(INDIRECT("入力シート!K"&amp;(A1153))&gt;99,MOD(INDIRECT("入力シート!K"&amp;(A1153)),10),INDIRECT("入力シート!K"&amp;(A1153)))),""))</f>
        <v/>
      </c>
      <c r="N1151" s="196" t="str">
        <f ca="1">IF(A1152="","",IF(INDIRECT("入力シート!L"&amp;(A1153))="","",INDIRECT("入力シート!L"&amp;(A1153))))</f>
        <v/>
      </c>
      <c r="O1151" s="207" t="str">
        <f ca="1">IF(A1152="","",IF(INDIRECT("入力シート!M"&amp;(A1153))="","",IF(INDIRECT("入力シート!M"&amp;(A1153))&lt;43586,4,5)))</f>
        <v/>
      </c>
      <c r="P1151" s="209" t="str">
        <f ca="1">IF(A1152="","",IF(INDIRECT("入力シート!M"&amp;(A1153))="","",INDIRECT("入力シート!M"&amp;(A1153))))</f>
        <v/>
      </c>
      <c r="Q1151" s="212" t="str">
        <f ca="1">IF(A1152="","",IF(INDIRECT("入力シート!M"&amp;(A1153))="","",INDIRECT("入力シート!M"&amp;(A1153))))</f>
        <v/>
      </c>
      <c r="R1151" s="215" t="str">
        <f ca="1">IF(A1152="","",IF(INDIRECT("入力シート!N"&amp;(A1153))="","",INDIRECT("入力シート!N"&amp;(A1153))))</f>
        <v/>
      </c>
      <c r="S1151" s="217" t="str">
        <f>IF(A1152="","",IF(N1151="","",SUM(N1151,R1151)))</f>
        <v/>
      </c>
      <c r="T1151" s="196" t="str">
        <f ca="1">IF(A1152="","",IF(N1151="","",IF(INDIRECT("入力シート!O"&amp;(A1153))="通常者",ROUNDDOWN(S1151*10/1000,0),0)))</f>
        <v/>
      </c>
      <c r="U1151" s="196" t="str">
        <f>IF(A1152="","",IF(V1151="","",IF(V1151&gt;=1,"+",IF(V1151=0," ","-"))))</f>
        <v/>
      </c>
      <c r="V1151" s="199" t="str">
        <f>IF(A1152="","",IF(AND(N1153="",N1151&gt;=1),T1151,IF(N1153="","",T1151-T1153)))</f>
        <v/>
      </c>
      <c r="W1151" s="3">
        <v>1</v>
      </c>
      <c r="X1151" s="12"/>
      <c r="Y1151" s="3">
        <v>5</v>
      </c>
      <c r="Z1151" s="8"/>
      <c r="AA1151" s="8"/>
      <c r="AB1151" s="8"/>
      <c r="AC1151" s="3">
        <v>5</v>
      </c>
      <c r="AD1151" s="107"/>
    </row>
    <row r="1152" spans="1:31" s="1" customFormat="1" ht="12" customHeight="1" x14ac:dyDescent="0.15">
      <c r="A1152" s="58" t="str">
        <f>A1148</f>
        <v/>
      </c>
      <c r="B1152" s="55"/>
      <c r="C1152" s="229"/>
      <c r="D1152" s="231"/>
      <c r="E1152" s="210"/>
      <c r="F1152" s="234"/>
      <c r="G1152" s="207"/>
      <c r="H1152" s="210"/>
      <c r="I1152" s="213"/>
      <c r="J1152" s="220"/>
      <c r="K1152" s="223"/>
      <c r="L1152" s="226"/>
      <c r="M1152" s="223"/>
      <c r="N1152" s="206"/>
      <c r="O1152" s="207"/>
      <c r="P1152" s="210"/>
      <c r="Q1152" s="213"/>
      <c r="R1152" s="216"/>
      <c r="S1152" s="218"/>
      <c r="T1152" s="197"/>
      <c r="U1152" s="197"/>
      <c r="V1152" s="200"/>
      <c r="W1152" s="14">
        <v>2</v>
      </c>
      <c r="X1152" s="13"/>
      <c r="Y1152" s="13">
        <v>5</v>
      </c>
      <c r="Z1152" s="13"/>
      <c r="AA1152" s="13"/>
      <c r="AB1152" s="13"/>
      <c r="AC1152" s="15">
        <v>6</v>
      </c>
      <c r="AD1152" s="9"/>
    </row>
    <row r="1153" spans="1:31" s="1" customFormat="1" ht="12" customHeight="1" thickBot="1" x14ac:dyDescent="0.2">
      <c r="A1153" s="58" t="str">
        <f>IF(A1152="","",SUM(A1151:A1152))</f>
        <v/>
      </c>
      <c r="B1153" s="55"/>
      <c r="C1153" s="229"/>
      <c r="D1153" s="231"/>
      <c r="E1153" s="210"/>
      <c r="F1153" s="234"/>
      <c r="G1153" s="207"/>
      <c r="H1153" s="210"/>
      <c r="I1153" s="213"/>
      <c r="J1153" s="220"/>
      <c r="K1153" s="223"/>
      <c r="L1153" s="226"/>
      <c r="M1153" s="223"/>
      <c r="N1153" s="197" t="str">
        <f ca="1">IF(A1152="","",IF(INDIRECT("入力シート!P"&amp;(A1153))="","",INDIRECT("入力シート!P"&amp;(A1153))))</f>
        <v/>
      </c>
      <c r="O1153" s="207"/>
      <c r="P1153" s="210"/>
      <c r="Q1153" s="213"/>
      <c r="R1153" s="201" t="str">
        <f ca="1">IF(A1152="","",IF(INDIRECT("入力シート!Q"&amp;(A1153))="","",INDIRECT("入力シート!Q"&amp;(A1153))))</f>
        <v/>
      </c>
      <c r="S1153" s="305" t="str">
        <f>IF(A1152="","",IF(N1153="","",SUM(N1153,R1153)))</f>
        <v/>
      </c>
      <c r="T1153" s="205" t="str">
        <f ca="1">IF(A1152="","",IF(N1153="","",IF(INDIRECT("入力シート!R"&amp;(A1153))="通常者",ROUNDDOWN(S1153*10/1000,0),0)))</f>
        <v/>
      </c>
      <c r="U1153" s="197"/>
      <c r="V1153" s="201"/>
      <c r="W1153" s="14">
        <v>3</v>
      </c>
      <c r="X1153" s="13"/>
      <c r="Y1153" s="13">
        <v>5</v>
      </c>
      <c r="Z1153" s="13"/>
      <c r="AA1153" s="13"/>
      <c r="AB1153" s="13"/>
      <c r="AC1153" s="15">
        <v>7</v>
      </c>
      <c r="AD1153" s="9"/>
    </row>
    <row r="1154" spans="1:31" s="1" customFormat="1" ht="12" customHeight="1" x14ac:dyDescent="0.15">
      <c r="A1154" s="58"/>
      <c r="B1154" s="55"/>
      <c r="C1154" s="230"/>
      <c r="D1154" s="232"/>
      <c r="E1154" s="211"/>
      <c r="F1154" s="235"/>
      <c r="G1154" s="208"/>
      <c r="H1154" s="211"/>
      <c r="I1154" s="214"/>
      <c r="J1154" s="221"/>
      <c r="K1154" s="224"/>
      <c r="L1154" s="227"/>
      <c r="M1154" s="224"/>
      <c r="N1154" s="198"/>
      <c r="O1154" s="208"/>
      <c r="P1154" s="211"/>
      <c r="Q1154" s="214"/>
      <c r="R1154" s="202"/>
      <c r="S1154" s="204"/>
      <c r="T1154" s="198"/>
      <c r="U1154" s="198"/>
      <c r="V1154" s="202"/>
      <c r="W1154" s="7">
        <v>4</v>
      </c>
      <c r="X1154" s="10"/>
      <c r="Y1154" s="6">
        <v>5</v>
      </c>
      <c r="Z1154" s="106"/>
      <c r="AA1154" s="106"/>
      <c r="AB1154" s="106"/>
      <c r="AC1154" s="6"/>
      <c r="AD1154" s="108"/>
    </row>
    <row r="1155" spans="1:31" s="1" customFormat="1" ht="12" customHeight="1" thickBot="1" x14ac:dyDescent="0.2">
      <c r="A1155" s="58">
        <v>11</v>
      </c>
      <c r="B1155" s="55"/>
      <c r="C1155" s="228" t="s">
        <v>36</v>
      </c>
      <c r="D1155" s="231" t="str">
        <f ca="1">IF(A1156="","",IF(INDIRECT("入力シート!H"&amp;(A1157))="","",IF(INDIRECT("入力シート!H"&amp;(A1157))&lt;43586,4,5)))</f>
        <v/>
      </c>
      <c r="E1155" s="209" t="str">
        <f ca="1">IF(A1156="","",IF(INDIRECT("入力シート!H"&amp;(A1157))="","",INDIRECT("入力シート!H"&amp;(A1157))))</f>
        <v/>
      </c>
      <c r="F1155" s="233" t="str">
        <f ca="1">IF(A1156="","",IF(INDIRECT("入力シート!H"&amp;(A1157))="","",INDIRECT("入力シート!H"&amp;(A1157))))</f>
        <v/>
      </c>
      <c r="G1155" s="207" t="str">
        <f ca="1">IF(A1156="","",IF(INDIRECT("入力シート!I"&amp;(A1157))="","",IF(INDIRECT("入力シート!I"&amp;(A1157))&lt;43586,4,5)))</f>
        <v/>
      </c>
      <c r="H1155" s="209" t="str">
        <f ca="1">IF(A1156="","",IF(INDIRECT("入力シート!I"&amp;(A1157))="","",INDIRECT("入力シート!I"&amp;(A1157))))</f>
        <v/>
      </c>
      <c r="I1155" s="212" t="str">
        <f ca="1">IF(A1156="","",IF(INDIRECT("入力シート!I"&amp;(A1157))="","",INDIRECT("入力シート!I"&amp;(A1157))))</f>
        <v/>
      </c>
      <c r="J1155" s="219" t="str">
        <f ca="1">IF(A1156="","",IF(INDIRECT("入力シート!I"&amp;(A1157))="","",INDIRECT("入力シート!I"&amp;(A1157))))</f>
        <v/>
      </c>
      <c r="K1155" s="222" t="str">
        <f t="shared" ref="K1155" ca="1" si="199">IF(A1156="","",IF(INDIRECT("入力シート!J"&amp;(A1157))="","",INDIRECT("入力シート!J"&amp;(A1157))))</f>
        <v/>
      </c>
      <c r="L1155" s="225" t="str">
        <f ca="1">IF(A1156="","",
IFERROR(IF(INDIRECT("入力シート!K"&amp;(A1157))="","",
IF(INDIRECT("入力シート!K"&amp;(A1157))&gt;159,"G",
IF(INDIRECT("入力シート!K"&amp;(A1157))&gt;149,"F",
IF(INDIRECT("入力シート!K"&amp;(A1157))&gt;139,"E",
IF(INDIRECT("入力シート!K"&amp;(A1157))&gt;129,"D",
IF(INDIRECT("入力シート!K"&amp;(A1157))&gt;119,"C",
IF(INDIRECT("入力シート!K"&amp;(A1157))&gt;109,"B",
IF(INDIRECT("入力シート!K"&amp;(A1157))&gt;99,"A",
"")))))))),""))</f>
        <v/>
      </c>
      <c r="M1155" s="222" t="str">
        <f ca="1">IF(A1156="","",
IFERROR(IF(INDIRECT("入力シート!K"&amp;(A1157))="","",
IF(INDIRECT("入力シート!K"&amp;(A1157))&gt;99,MOD(INDIRECT("入力シート!K"&amp;(A1157)),10),INDIRECT("入力シート!K"&amp;(A1157)))),""))</f>
        <v/>
      </c>
      <c r="N1155" s="196" t="str">
        <f ca="1">IF(A1156="","",IF(INDIRECT("入力シート!L"&amp;(A1157))="","",INDIRECT("入力シート!L"&amp;(A1157))))</f>
        <v/>
      </c>
      <c r="O1155" s="207" t="str">
        <f ca="1">IF(A1156="","",IF(INDIRECT("入力シート!M"&amp;(A1157))="","",IF(INDIRECT("入力シート!M"&amp;(A1157))&lt;43586,4,5)))</f>
        <v/>
      </c>
      <c r="P1155" s="209" t="str">
        <f ca="1">IF(A1156="","",IF(INDIRECT("入力シート!M"&amp;(A1157))="","",INDIRECT("入力シート!M"&amp;(A1157))))</f>
        <v/>
      </c>
      <c r="Q1155" s="212" t="str">
        <f ca="1">IF(A1156="","",IF(INDIRECT("入力シート!M"&amp;(A1157))="","",INDIRECT("入力シート!M"&amp;(A1157))))</f>
        <v/>
      </c>
      <c r="R1155" s="215" t="str">
        <f ca="1">IF(A1156="","",IF(INDIRECT("入力シート!N"&amp;(A1157))="","",INDIRECT("入力シート!N"&amp;(A1157))))</f>
        <v/>
      </c>
      <c r="S1155" s="217" t="str">
        <f>IF(A1156="","",IF(N1155="","",SUM(N1155,R1155)))</f>
        <v/>
      </c>
      <c r="T1155" s="196" t="str">
        <f ca="1">IF(A1156="","",IF(N1155="","",IF(INDIRECT("入力シート!O"&amp;(A1157))="通常者",ROUNDDOWN(S1155*10/1000,0),0)))</f>
        <v/>
      </c>
      <c r="U1155" s="196" t="str">
        <f>IF(A1156="","",IF(V1155="","",IF(V1155&gt;=1,"+",IF(V1155=0," ","-"))))</f>
        <v/>
      </c>
      <c r="V1155" s="199" t="str">
        <f>IF(A1156="","",IF(AND(N1157="",N1155&gt;=1),T1155,IF(N1157="","",T1155-T1157)))</f>
        <v/>
      </c>
      <c r="W1155" s="3">
        <v>1</v>
      </c>
      <c r="X1155" s="12"/>
      <c r="Y1155" s="3">
        <v>5</v>
      </c>
      <c r="Z1155" s="8"/>
      <c r="AA1155" s="8"/>
      <c r="AB1155" s="8"/>
      <c r="AC1155" s="3">
        <v>5</v>
      </c>
      <c r="AD1155" s="107"/>
      <c r="AE1155"/>
    </row>
    <row r="1156" spans="1:31" s="1" customFormat="1" ht="12" customHeight="1" x14ac:dyDescent="0.15">
      <c r="A1156" s="58" t="str">
        <f>A1148</f>
        <v/>
      </c>
      <c r="B1156" s="55"/>
      <c r="C1156" s="229"/>
      <c r="D1156" s="231"/>
      <c r="E1156" s="210"/>
      <c r="F1156" s="234"/>
      <c r="G1156" s="207"/>
      <c r="H1156" s="210"/>
      <c r="I1156" s="213"/>
      <c r="J1156" s="220"/>
      <c r="K1156" s="223"/>
      <c r="L1156" s="226"/>
      <c r="M1156" s="223"/>
      <c r="N1156" s="206"/>
      <c r="O1156" s="207"/>
      <c r="P1156" s="210"/>
      <c r="Q1156" s="213"/>
      <c r="R1156" s="216"/>
      <c r="S1156" s="218"/>
      <c r="T1156" s="197"/>
      <c r="U1156" s="197"/>
      <c r="V1156" s="200"/>
      <c r="W1156" s="14">
        <v>2</v>
      </c>
      <c r="X1156" s="13"/>
      <c r="Y1156" s="13">
        <v>5</v>
      </c>
      <c r="Z1156" s="13"/>
      <c r="AA1156" s="13"/>
      <c r="AB1156" s="13"/>
      <c r="AC1156" s="15">
        <v>6</v>
      </c>
      <c r="AD1156" s="9"/>
      <c r="AE1156"/>
    </row>
    <row r="1157" spans="1:31" s="1" customFormat="1" ht="12" customHeight="1" thickBot="1" x14ac:dyDescent="0.2">
      <c r="A1157" s="58" t="str">
        <f>IF(A1156="","",SUM(A1155:A1156))</f>
        <v/>
      </c>
      <c r="B1157" s="55"/>
      <c r="C1157" s="229"/>
      <c r="D1157" s="231"/>
      <c r="E1157" s="210"/>
      <c r="F1157" s="234"/>
      <c r="G1157" s="207"/>
      <c r="H1157" s="210"/>
      <c r="I1157" s="213"/>
      <c r="J1157" s="220"/>
      <c r="K1157" s="223"/>
      <c r="L1157" s="226"/>
      <c r="M1157" s="223"/>
      <c r="N1157" s="197" t="str">
        <f ca="1">IF(A1156="","",IF(INDIRECT("入力シート!P"&amp;(A1157))="","",INDIRECT("入力シート!P"&amp;(A1157))))</f>
        <v/>
      </c>
      <c r="O1157" s="207"/>
      <c r="P1157" s="210"/>
      <c r="Q1157" s="213"/>
      <c r="R1157" s="201" t="str">
        <f ca="1">IF(A1156="","",IF(INDIRECT("入力シート!Q"&amp;(A1157))="","",INDIRECT("入力シート!Q"&amp;(A1157))))</f>
        <v/>
      </c>
      <c r="S1157" s="305" t="str">
        <f>IF(A1156="","",IF(N1157="","",SUM(N1157,R1157)))</f>
        <v/>
      </c>
      <c r="T1157" s="205" t="str">
        <f ca="1">IF(A1156="","",IF(N1157="","",IF(INDIRECT("入力シート!R"&amp;(A1157))="通常者",ROUNDDOWN(S1157*10/1000,0),0)))</f>
        <v/>
      </c>
      <c r="U1157" s="197"/>
      <c r="V1157" s="201"/>
      <c r="W1157" s="14">
        <v>3</v>
      </c>
      <c r="X1157" s="13"/>
      <c r="Y1157" s="13">
        <v>5</v>
      </c>
      <c r="Z1157" s="13"/>
      <c r="AA1157" s="13"/>
      <c r="AB1157" s="13"/>
      <c r="AC1157" s="15">
        <v>7</v>
      </c>
      <c r="AD1157" s="9"/>
      <c r="AE1157"/>
    </row>
    <row r="1158" spans="1:31" s="1" customFormat="1" ht="12" customHeight="1" x14ac:dyDescent="0.15">
      <c r="A1158" s="58"/>
      <c r="B1158" s="55"/>
      <c r="C1158" s="230"/>
      <c r="D1158" s="232"/>
      <c r="E1158" s="211"/>
      <c r="F1158" s="235"/>
      <c r="G1158" s="208"/>
      <c r="H1158" s="211"/>
      <c r="I1158" s="214"/>
      <c r="J1158" s="221"/>
      <c r="K1158" s="224"/>
      <c r="L1158" s="227"/>
      <c r="M1158" s="224"/>
      <c r="N1158" s="198"/>
      <c r="O1158" s="208"/>
      <c r="P1158" s="211"/>
      <c r="Q1158" s="214"/>
      <c r="R1158" s="202"/>
      <c r="S1158" s="204"/>
      <c r="T1158" s="198"/>
      <c r="U1158" s="198"/>
      <c r="V1158" s="202"/>
      <c r="W1158" s="7">
        <v>4</v>
      </c>
      <c r="X1158" s="10"/>
      <c r="Y1158" s="6">
        <v>5</v>
      </c>
      <c r="Z1158" s="106"/>
      <c r="AA1158" s="106"/>
      <c r="AB1158" s="106"/>
      <c r="AC1158" s="6"/>
      <c r="AD1158" s="108"/>
      <c r="AE1158"/>
    </row>
    <row r="1159" spans="1:31" s="1" customFormat="1" ht="12" customHeight="1" thickBot="1" x14ac:dyDescent="0.2">
      <c r="A1159" s="58">
        <v>12</v>
      </c>
      <c r="B1159" s="55"/>
      <c r="C1159" s="228" t="s">
        <v>37</v>
      </c>
      <c r="D1159" s="231" t="str">
        <f ca="1">IF(A1160="","",IF(INDIRECT("入力シート!H"&amp;(A1161))="","",IF(INDIRECT("入力シート!H"&amp;(A1161))&lt;43586,4,5)))</f>
        <v/>
      </c>
      <c r="E1159" s="209" t="str">
        <f ca="1">IF(A1160="","",IF(INDIRECT("入力シート!H"&amp;(A1161))="","",INDIRECT("入力シート!H"&amp;(A1161))))</f>
        <v/>
      </c>
      <c r="F1159" s="233" t="str">
        <f ca="1">IF(A1160="","",IF(INDIRECT("入力シート!H"&amp;(A1161))="","",INDIRECT("入力シート!H"&amp;(A1161))))</f>
        <v/>
      </c>
      <c r="G1159" s="207" t="str">
        <f ca="1">IF(A1160="","",IF(INDIRECT("入力シート!I"&amp;(A1161))="","",IF(INDIRECT("入力シート!I"&amp;(A1161))&lt;43586,4,5)))</f>
        <v/>
      </c>
      <c r="H1159" s="209" t="str">
        <f ca="1">IF(A1160="","",IF(INDIRECT("入力シート!I"&amp;(A1161))="","",INDIRECT("入力シート!I"&amp;(A1161))))</f>
        <v/>
      </c>
      <c r="I1159" s="212" t="str">
        <f ca="1">IF(A1160="","",IF(INDIRECT("入力シート!I"&amp;(A1161))="","",INDIRECT("入力シート!I"&amp;(A1161))))</f>
        <v/>
      </c>
      <c r="J1159" s="219" t="str">
        <f ca="1">IF(A1160="","",IF(INDIRECT("入力シート!I"&amp;(A1161))="","",INDIRECT("入力シート!I"&amp;(A1161))))</f>
        <v/>
      </c>
      <c r="K1159" s="222" t="str">
        <f t="shared" ref="K1159" ca="1" si="200">IF(A1160="","",IF(INDIRECT("入力シート!J"&amp;(A1161))="","",INDIRECT("入力シート!J"&amp;(A1161))))</f>
        <v/>
      </c>
      <c r="L1159" s="225" t="str">
        <f ca="1">IF(A1160="","",
IFERROR(IF(INDIRECT("入力シート!K"&amp;(A1161))="","",
IF(INDIRECT("入力シート!K"&amp;(A1161))&gt;159,"G",
IF(INDIRECT("入力シート!K"&amp;(A1161))&gt;149,"F",
IF(INDIRECT("入力シート!K"&amp;(A1161))&gt;139,"E",
IF(INDIRECT("入力シート!K"&amp;(A1161))&gt;129,"D",
IF(INDIRECT("入力シート!K"&amp;(A1161))&gt;119,"C",
IF(INDIRECT("入力シート!K"&amp;(A1161))&gt;109,"B",
IF(INDIRECT("入力シート!K"&amp;(A1161))&gt;99,"A",
"")))))))),""))</f>
        <v/>
      </c>
      <c r="M1159" s="222" t="str">
        <f ca="1">IF(A1160="","",
IFERROR(IF(INDIRECT("入力シート!K"&amp;(A1161))="","",
IF(INDIRECT("入力シート!K"&amp;(A1161))&gt;99,MOD(INDIRECT("入力シート!K"&amp;(A1161)),10),INDIRECT("入力シート!K"&amp;(A1161)))),""))</f>
        <v/>
      </c>
      <c r="N1159" s="196" t="str">
        <f ca="1">IF(A1160="","",IF(INDIRECT("入力シート!L"&amp;(A1161))="","",INDIRECT("入力シート!L"&amp;(A1161))))</f>
        <v/>
      </c>
      <c r="O1159" s="207" t="str">
        <f ca="1">IF(A1160="","",IF(INDIRECT("入力シート!M"&amp;(A1161))="","",IF(INDIRECT("入力シート!M"&amp;(A1161))&lt;43586,4,5)))</f>
        <v/>
      </c>
      <c r="P1159" s="209" t="str">
        <f ca="1">IF(A1160="","",IF(INDIRECT("入力シート!M"&amp;(A1161))="","",INDIRECT("入力シート!M"&amp;(A1161))))</f>
        <v/>
      </c>
      <c r="Q1159" s="212" t="str">
        <f ca="1">IF(A1160="","",IF(INDIRECT("入力シート!M"&amp;(A1161))="","",INDIRECT("入力シート!M"&amp;(A1161))))</f>
        <v/>
      </c>
      <c r="R1159" s="215" t="str">
        <f ca="1">IF(A1160="","",IF(INDIRECT("入力シート!N"&amp;(A1161))="","",INDIRECT("入力シート!N"&amp;(A1161))))</f>
        <v/>
      </c>
      <c r="S1159" s="217" t="str">
        <f>IF(A1160="","",IF(N1159="","",SUM(N1159,R1159)))</f>
        <v/>
      </c>
      <c r="T1159" s="196" t="str">
        <f ca="1">IF(A1160="","",IF(N1159="","",IF(INDIRECT("入力シート!O"&amp;(A1161))="通常者",ROUNDDOWN(S1159*10/1000,0),0)))</f>
        <v/>
      </c>
      <c r="U1159" s="196" t="str">
        <f>IF(A1160="","",IF(V1159="","",IF(V1159&gt;=1,"+",IF(V1159=0," ","-"))))</f>
        <v/>
      </c>
      <c r="V1159" s="199" t="str">
        <f>IF(A1160="","",IF(AND(N1161="",N1159&gt;=1),T1159,IF(N1161="","",T1159-T1161)))</f>
        <v/>
      </c>
      <c r="W1159" s="3">
        <v>1</v>
      </c>
      <c r="X1159" s="12"/>
      <c r="Y1159" s="3">
        <v>5</v>
      </c>
      <c r="Z1159" s="8"/>
      <c r="AA1159" s="8"/>
      <c r="AB1159" s="8"/>
      <c r="AC1159" s="3">
        <v>5</v>
      </c>
      <c r="AD1159" s="107"/>
      <c r="AE1159"/>
    </row>
    <row r="1160" spans="1:31" s="1" customFormat="1" ht="12" customHeight="1" x14ac:dyDescent="0.15">
      <c r="A1160" s="58" t="str">
        <f>A1148</f>
        <v/>
      </c>
      <c r="B1160" s="55"/>
      <c r="C1160" s="229"/>
      <c r="D1160" s="231"/>
      <c r="E1160" s="210"/>
      <c r="F1160" s="234"/>
      <c r="G1160" s="207"/>
      <c r="H1160" s="210"/>
      <c r="I1160" s="213"/>
      <c r="J1160" s="220"/>
      <c r="K1160" s="223"/>
      <c r="L1160" s="226"/>
      <c r="M1160" s="223"/>
      <c r="N1160" s="206"/>
      <c r="O1160" s="207"/>
      <c r="P1160" s="210"/>
      <c r="Q1160" s="213"/>
      <c r="R1160" s="216"/>
      <c r="S1160" s="218"/>
      <c r="T1160" s="197"/>
      <c r="U1160" s="197"/>
      <c r="V1160" s="200"/>
      <c r="W1160" s="14">
        <v>2</v>
      </c>
      <c r="X1160" s="13"/>
      <c r="Y1160" s="13">
        <v>5</v>
      </c>
      <c r="Z1160" s="13"/>
      <c r="AA1160" s="13"/>
      <c r="AB1160" s="13"/>
      <c r="AC1160" s="15">
        <v>6</v>
      </c>
      <c r="AD1160" s="9"/>
      <c r="AE1160"/>
    </row>
    <row r="1161" spans="1:31" s="1" customFormat="1" ht="12" customHeight="1" thickBot="1" x14ac:dyDescent="0.2">
      <c r="A1161" s="58" t="str">
        <f>IF(A1160="","",SUM(A1159:A1160))</f>
        <v/>
      </c>
      <c r="B1161" s="55"/>
      <c r="C1161" s="229"/>
      <c r="D1161" s="231"/>
      <c r="E1161" s="210"/>
      <c r="F1161" s="234"/>
      <c r="G1161" s="207"/>
      <c r="H1161" s="210"/>
      <c r="I1161" s="213"/>
      <c r="J1161" s="220"/>
      <c r="K1161" s="223"/>
      <c r="L1161" s="226"/>
      <c r="M1161" s="223"/>
      <c r="N1161" s="197" t="str">
        <f ca="1">IF(A1160="","",IF(INDIRECT("入力シート!P"&amp;(A1161))="","",INDIRECT("入力シート!P"&amp;(A1161))))</f>
        <v/>
      </c>
      <c r="O1161" s="207"/>
      <c r="P1161" s="210"/>
      <c r="Q1161" s="213"/>
      <c r="R1161" s="201" t="str">
        <f ca="1">IF(A1160="","",IF(INDIRECT("入力シート!Q"&amp;(A1161))="","",INDIRECT("入力シート!Q"&amp;(A1161))))</f>
        <v/>
      </c>
      <c r="S1161" s="305" t="str">
        <f>IF(A1160="","",IF(N1161="","",SUM(N1161,R1161)))</f>
        <v/>
      </c>
      <c r="T1161" s="205" t="str">
        <f ca="1">IF(A1160="","",IF(N1161="","",IF(INDIRECT("入力シート!R"&amp;(A1161))="通常者",ROUNDDOWN(S1161*10/1000,0),0)))</f>
        <v/>
      </c>
      <c r="U1161" s="197"/>
      <c r="V1161" s="201"/>
      <c r="W1161" s="14">
        <v>3</v>
      </c>
      <c r="X1161" s="13"/>
      <c r="Y1161" s="13">
        <v>5</v>
      </c>
      <c r="Z1161" s="13"/>
      <c r="AA1161" s="13"/>
      <c r="AB1161" s="13"/>
      <c r="AC1161" s="15">
        <v>7</v>
      </c>
      <c r="AD1161" s="9"/>
      <c r="AE1161"/>
    </row>
    <row r="1162" spans="1:31" s="1" customFormat="1" ht="12" customHeight="1" x14ac:dyDescent="0.15">
      <c r="A1162" s="58"/>
      <c r="B1162" s="55"/>
      <c r="C1162" s="230"/>
      <c r="D1162" s="232"/>
      <c r="E1162" s="211"/>
      <c r="F1162" s="235"/>
      <c r="G1162" s="208"/>
      <c r="H1162" s="211"/>
      <c r="I1162" s="214"/>
      <c r="J1162" s="221"/>
      <c r="K1162" s="224"/>
      <c r="L1162" s="227"/>
      <c r="M1162" s="224"/>
      <c r="N1162" s="198"/>
      <c r="O1162" s="208"/>
      <c r="P1162" s="211"/>
      <c r="Q1162" s="214"/>
      <c r="R1162" s="202"/>
      <c r="S1162" s="204"/>
      <c r="T1162" s="198"/>
      <c r="U1162" s="198"/>
      <c r="V1162" s="202"/>
      <c r="W1162" s="7">
        <v>4</v>
      </c>
      <c r="X1162" s="10"/>
      <c r="Y1162" s="6">
        <v>5</v>
      </c>
      <c r="Z1162" s="106"/>
      <c r="AA1162" s="106"/>
      <c r="AB1162" s="106"/>
      <c r="AC1162" s="6"/>
      <c r="AD1162" s="108"/>
      <c r="AE1162"/>
    </row>
    <row r="1163" spans="1:31" s="1" customFormat="1" ht="12" customHeight="1" thickBot="1" x14ac:dyDescent="0.2">
      <c r="A1163" s="58">
        <v>13</v>
      </c>
      <c r="B1163" s="55"/>
      <c r="C1163" s="228" t="s">
        <v>38</v>
      </c>
      <c r="D1163" s="231" t="str">
        <f ca="1">IF(A1164="","",IF(INDIRECT("入力シート!H"&amp;(A1165))="","",IF(INDIRECT("入力シート!H"&amp;(A1165))&lt;43586,4,5)))</f>
        <v/>
      </c>
      <c r="E1163" s="209" t="str">
        <f ca="1">IF(A1164="","",IF(INDIRECT("入力シート!H"&amp;(A1165))="","",INDIRECT("入力シート!H"&amp;(A1165))))</f>
        <v/>
      </c>
      <c r="F1163" s="233" t="str">
        <f ca="1">IF(A1164="","",IF(INDIRECT("入力シート!H"&amp;(A1165))="","",INDIRECT("入力シート!H"&amp;(A1165))))</f>
        <v/>
      </c>
      <c r="G1163" s="207" t="str">
        <f ca="1">IF(A1164="","",IF(INDIRECT("入力シート!I"&amp;(A1165))="","",IF(INDIRECT("入力シート!I"&amp;(A1165))&lt;43586,4,5)))</f>
        <v/>
      </c>
      <c r="H1163" s="209" t="str">
        <f ca="1">IF(A1164="","",IF(INDIRECT("入力シート!I"&amp;(A1165))="","",INDIRECT("入力シート!I"&amp;(A1165))))</f>
        <v/>
      </c>
      <c r="I1163" s="212" t="str">
        <f ca="1">IF(A1164="","",IF(INDIRECT("入力シート!I"&amp;(A1165))="","",INDIRECT("入力シート!I"&amp;(A1165))))</f>
        <v/>
      </c>
      <c r="J1163" s="219" t="str">
        <f ca="1">IF(A1164="","",IF(INDIRECT("入力シート!I"&amp;(A1165))="","",INDIRECT("入力シート!I"&amp;(A1165))))</f>
        <v/>
      </c>
      <c r="K1163" s="222" t="str">
        <f t="shared" ref="K1163" ca="1" si="201">IF(A1164="","",IF(INDIRECT("入力シート!J"&amp;(A1165))="","",INDIRECT("入力シート!J"&amp;(A1165))))</f>
        <v/>
      </c>
      <c r="L1163" s="225" t="str">
        <f ca="1">IF(A1164="","",
IFERROR(IF(INDIRECT("入力シート!K"&amp;(A1165))="","",
IF(INDIRECT("入力シート!K"&amp;(A1165))&gt;159,"G",
IF(INDIRECT("入力シート!K"&amp;(A1165))&gt;149,"F",
IF(INDIRECT("入力シート!K"&amp;(A1165))&gt;139,"E",
IF(INDIRECT("入力シート!K"&amp;(A1165))&gt;129,"D",
IF(INDIRECT("入力シート!K"&amp;(A1165))&gt;119,"C",
IF(INDIRECT("入力シート!K"&amp;(A1165))&gt;109,"B",
IF(INDIRECT("入力シート!K"&amp;(A1165))&gt;99,"A",
"")))))))),""))</f>
        <v/>
      </c>
      <c r="M1163" s="222" t="str">
        <f ca="1">IF(A1164="","",
IFERROR(IF(INDIRECT("入力シート!K"&amp;(A1165))="","",
IF(INDIRECT("入力シート!K"&amp;(A1165))&gt;99,MOD(INDIRECT("入力シート!K"&amp;(A1165)),10),INDIRECT("入力シート!K"&amp;(A1165)))),""))</f>
        <v/>
      </c>
      <c r="N1163" s="196" t="str">
        <f ca="1">IF(A1164="","",IF(INDIRECT("入力シート!L"&amp;(A1165))="","",INDIRECT("入力シート!L"&amp;(A1165))))</f>
        <v/>
      </c>
      <c r="O1163" s="207" t="str">
        <f ca="1">IF(A1164="","",IF(INDIRECT("入力シート!M"&amp;(A1165))="","",IF(INDIRECT("入力シート!M"&amp;(A1165))&lt;43586,4,5)))</f>
        <v/>
      </c>
      <c r="P1163" s="209" t="str">
        <f ca="1">IF(A1164="","",IF(INDIRECT("入力シート!M"&amp;(A1165))="","",INDIRECT("入力シート!M"&amp;(A1165))))</f>
        <v/>
      </c>
      <c r="Q1163" s="212" t="str">
        <f ca="1">IF(A1164="","",IF(INDIRECT("入力シート!M"&amp;(A1165))="","",INDIRECT("入力シート!M"&amp;(A1165))))</f>
        <v/>
      </c>
      <c r="R1163" s="215" t="str">
        <f ca="1">IF(A1164="","",IF(INDIRECT("入力シート!N"&amp;(A1165))="","",INDIRECT("入力シート!N"&amp;(A1165))))</f>
        <v/>
      </c>
      <c r="S1163" s="217" t="str">
        <f>IF(A1164="","",IF(N1163="","",SUM(N1163,R1163)))</f>
        <v/>
      </c>
      <c r="T1163" s="196" t="str">
        <f ca="1">IF(A1164="","",IF(N1163="","",IF(INDIRECT("入力シート!O"&amp;(A1165))="通常者",ROUNDDOWN(S1163*10/1000,0),0)))</f>
        <v/>
      </c>
      <c r="U1163" s="196" t="str">
        <f>IF(A1164="","",IF(V1163="","",IF(V1163&gt;=1,"+",IF(V1163=0," ","-"))))</f>
        <v/>
      </c>
      <c r="V1163" s="199" t="str">
        <f>IF(A1164="","",IF(AND(N1165="",N1163&gt;=1),T1163,IF(N1165="","",T1163-T1165)))</f>
        <v/>
      </c>
      <c r="W1163" s="98">
        <v>1</v>
      </c>
      <c r="X1163" s="12"/>
      <c r="Y1163" s="98">
        <v>5</v>
      </c>
      <c r="Z1163" s="8"/>
      <c r="AA1163" s="8"/>
      <c r="AB1163" s="8"/>
      <c r="AC1163" s="98">
        <v>5</v>
      </c>
      <c r="AD1163" s="16"/>
      <c r="AE1163"/>
    </row>
    <row r="1164" spans="1:31" s="1" customFormat="1" ht="12" customHeight="1" x14ac:dyDescent="0.15">
      <c r="A1164" s="58" t="str">
        <f>A1148</f>
        <v/>
      </c>
      <c r="B1164" s="55"/>
      <c r="C1164" s="229"/>
      <c r="D1164" s="231"/>
      <c r="E1164" s="210"/>
      <c r="F1164" s="234"/>
      <c r="G1164" s="207"/>
      <c r="H1164" s="210"/>
      <c r="I1164" s="213"/>
      <c r="J1164" s="220"/>
      <c r="K1164" s="223"/>
      <c r="L1164" s="226"/>
      <c r="M1164" s="223"/>
      <c r="N1164" s="206"/>
      <c r="O1164" s="207"/>
      <c r="P1164" s="210"/>
      <c r="Q1164" s="213"/>
      <c r="R1164" s="216"/>
      <c r="S1164" s="218"/>
      <c r="T1164" s="197"/>
      <c r="U1164" s="197"/>
      <c r="V1164" s="200"/>
      <c r="W1164" s="14">
        <v>2</v>
      </c>
      <c r="X1164" s="13"/>
      <c r="Y1164" s="13">
        <v>5</v>
      </c>
      <c r="Z1164" s="13"/>
      <c r="AA1164" s="13"/>
      <c r="AB1164" s="13"/>
      <c r="AC1164" s="15">
        <v>6</v>
      </c>
      <c r="AD1164" s="9"/>
      <c r="AE1164"/>
    </row>
    <row r="1165" spans="1:31" s="1" customFormat="1" ht="12" customHeight="1" thickBot="1" x14ac:dyDescent="0.2">
      <c r="A1165" s="58" t="str">
        <f>IF(A1164="","",SUM(A1163:A1164))</f>
        <v/>
      </c>
      <c r="B1165" s="55"/>
      <c r="C1165" s="229"/>
      <c r="D1165" s="231"/>
      <c r="E1165" s="210"/>
      <c r="F1165" s="234"/>
      <c r="G1165" s="207"/>
      <c r="H1165" s="210"/>
      <c r="I1165" s="213"/>
      <c r="J1165" s="220"/>
      <c r="K1165" s="223"/>
      <c r="L1165" s="226"/>
      <c r="M1165" s="223"/>
      <c r="N1165" s="197" t="str">
        <f ca="1">IF(A1164="","",IF(INDIRECT("入力シート!P"&amp;(A1165))="","",INDIRECT("入力シート!P"&amp;(A1165))))</f>
        <v/>
      </c>
      <c r="O1165" s="207"/>
      <c r="P1165" s="210"/>
      <c r="Q1165" s="213"/>
      <c r="R1165" s="201" t="str">
        <f ca="1">IF(A1164="","",IF(INDIRECT("入力シート!Q"&amp;(A1165))="","",INDIRECT("入力シート!Q"&amp;(A1165))))</f>
        <v/>
      </c>
      <c r="S1165" s="305" t="str">
        <f>IF(A1164="","",IF(N1165="","",SUM(N1165,R1165)))</f>
        <v/>
      </c>
      <c r="T1165" s="205" t="str">
        <f ca="1">IF(A1164="","",IF(N1165="","",IF(INDIRECT("入力シート!R"&amp;(A1165))="通常者",ROUNDDOWN(S1165*10/1000,0),0)))</f>
        <v/>
      </c>
      <c r="U1165" s="197"/>
      <c r="V1165" s="201"/>
      <c r="W1165" s="14">
        <v>3</v>
      </c>
      <c r="X1165" s="13"/>
      <c r="Y1165" s="13">
        <v>5</v>
      </c>
      <c r="Z1165" s="13"/>
      <c r="AA1165" s="13"/>
      <c r="AB1165" s="13"/>
      <c r="AC1165" s="15">
        <v>7</v>
      </c>
      <c r="AD1165" s="9"/>
      <c r="AE1165"/>
    </row>
    <row r="1166" spans="1:31" s="1" customFormat="1" ht="12" customHeight="1" x14ac:dyDescent="0.15">
      <c r="A1166" s="58"/>
      <c r="B1166" s="55"/>
      <c r="C1166" s="229"/>
      <c r="D1166" s="232"/>
      <c r="E1166" s="211"/>
      <c r="F1166" s="235"/>
      <c r="G1166" s="208"/>
      <c r="H1166" s="211"/>
      <c r="I1166" s="214"/>
      <c r="J1166" s="221"/>
      <c r="K1166" s="224"/>
      <c r="L1166" s="227"/>
      <c r="M1166" s="224"/>
      <c r="N1166" s="198"/>
      <c r="O1166" s="208"/>
      <c r="P1166" s="211"/>
      <c r="Q1166" s="214"/>
      <c r="R1166" s="202"/>
      <c r="S1166" s="204"/>
      <c r="T1166" s="198"/>
      <c r="U1166" s="198"/>
      <c r="V1166" s="202"/>
      <c r="W1166" s="32">
        <v>4</v>
      </c>
      <c r="X1166" s="33"/>
      <c r="Y1166" s="31">
        <v>5</v>
      </c>
      <c r="Z1166" s="105"/>
      <c r="AA1166" s="105"/>
      <c r="AB1166" s="105"/>
      <c r="AC1166" s="31"/>
      <c r="AD1166" s="107"/>
      <c r="AE1166"/>
    </row>
    <row r="1167" spans="1:31" s="1" customFormat="1" ht="12" customHeight="1" thickBot="1" x14ac:dyDescent="0.2">
      <c r="A1167" s="58">
        <v>14</v>
      </c>
      <c r="B1167" s="55"/>
      <c r="C1167" s="228" t="s">
        <v>39</v>
      </c>
      <c r="D1167" s="231" t="str">
        <f ca="1">IF(A1168="","",IF(INDIRECT("入力シート!H"&amp;(A1169))="","",IF(INDIRECT("入力シート!H"&amp;(A1169))&lt;43586,4,5)))</f>
        <v/>
      </c>
      <c r="E1167" s="209" t="str">
        <f ca="1">IF(A1168="","",IF(INDIRECT("入力シート!H"&amp;(A1169))="","",INDIRECT("入力シート!H"&amp;(A1169))))</f>
        <v/>
      </c>
      <c r="F1167" s="233" t="str">
        <f ca="1">IF(A1168="","",IF(INDIRECT("入力シート!H"&amp;(A1169))="","",INDIRECT("入力シート!H"&amp;(A1169))))</f>
        <v/>
      </c>
      <c r="G1167" s="207" t="str">
        <f ca="1">IF(A1168="","",IF(INDIRECT("入力シート!I"&amp;(A1169))="","",IF(INDIRECT("入力シート!I"&amp;(A1169))&lt;43586,4,5)))</f>
        <v/>
      </c>
      <c r="H1167" s="209" t="str">
        <f ca="1">IF(A1168="","",IF(INDIRECT("入力シート!I"&amp;(A1169))="","",INDIRECT("入力シート!I"&amp;(A1169))))</f>
        <v/>
      </c>
      <c r="I1167" s="212" t="str">
        <f ca="1">IF(A1168="","",IF(INDIRECT("入力シート!I"&amp;(A1169))="","",INDIRECT("入力シート!I"&amp;(A1169))))</f>
        <v/>
      </c>
      <c r="J1167" s="219" t="str">
        <f ca="1">IF(A1168="","",IF(INDIRECT("入力シート!I"&amp;(A1169))="","",INDIRECT("入力シート!I"&amp;(A1169))))</f>
        <v/>
      </c>
      <c r="K1167" s="222" t="str">
        <f t="shared" ref="K1167" ca="1" si="202">IF(A1168="","",IF(INDIRECT("入力シート!J"&amp;(A1169))="","",INDIRECT("入力シート!J"&amp;(A1169))))</f>
        <v/>
      </c>
      <c r="L1167" s="225" t="str">
        <f ca="1">IF(A1168="","",
IFERROR(IF(INDIRECT("入力シート!K"&amp;(A1169))="","",
IF(INDIRECT("入力シート!K"&amp;(A1169))&gt;159,"G",
IF(INDIRECT("入力シート!K"&amp;(A1169))&gt;149,"F",
IF(INDIRECT("入力シート!K"&amp;(A1169))&gt;139,"E",
IF(INDIRECT("入力シート!K"&amp;(A1169))&gt;129,"D",
IF(INDIRECT("入力シート!K"&amp;(A1169))&gt;119,"C",
IF(INDIRECT("入力シート!K"&amp;(A1169))&gt;109,"B",
IF(INDIRECT("入力シート!K"&amp;(A1169))&gt;99,"A",
"")))))))),""))</f>
        <v/>
      </c>
      <c r="M1167" s="222" t="str">
        <f ca="1">IF(A1168="","",
IFERROR(IF(INDIRECT("入力シート!K"&amp;(A1169))="","",
IF(INDIRECT("入力シート!K"&amp;(A1169))&gt;99,MOD(INDIRECT("入力シート!K"&amp;(A1169)),10),INDIRECT("入力シート!K"&amp;(A1169)))),""))</f>
        <v/>
      </c>
      <c r="N1167" s="196" t="str">
        <f ca="1">IF(A1168="","",IF(INDIRECT("入力シート!L"&amp;(A1169))="","",INDIRECT("入力シート!L"&amp;(A1169))))</f>
        <v/>
      </c>
      <c r="O1167" s="207" t="str">
        <f ca="1">IF(A1168="","",IF(INDIRECT("入力シート!M"&amp;(A1169))="","",IF(INDIRECT("入力シート!M"&amp;(A1169))&lt;43586,4,5)))</f>
        <v/>
      </c>
      <c r="P1167" s="209" t="str">
        <f ca="1">IF(A1168="","",IF(INDIRECT("入力シート!M"&amp;(A1169))="","",INDIRECT("入力シート!M"&amp;(A1169))))</f>
        <v/>
      </c>
      <c r="Q1167" s="212" t="str">
        <f ca="1">IF(A1168="","",IF(INDIRECT("入力シート!M"&amp;(A1169))="","",INDIRECT("入力シート!M"&amp;(A1169))))</f>
        <v/>
      </c>
      <c r="R1167" s="215" t="str">
        <f ca="1">IF(A1168="","",IF(INDIRECT("入力シート!N"&amp;(A1169))="","",INDIRECT("入力シート!N"&amp;(A1169))))</f>
        <v/>
      </c>
      <c r="S1167" s="217" t="str">
        <f>IF(A1168="","",IF(N1167="","",SUM(N1167,R1167)))</f>
        <v/>
      </c>
      <c r="T1167" s="196" t="str">
        <f ca="1">IF(A1168="","",IF(N1167="","",IF(INDIRECT("入力シート!O"&amp;(A1169))="通常者",ROUNDDOWN(S1167*10/1000,0),0)))</f>
        <v/>
      </c>
      <c r="U1167" s="196" t="str">
        <f>IF(A1168="","",IF(V1167="","",IF(V1167&gt;=1,"+",IF(V1167=0," ","-"))))</f>
        <v/>
      </c>
      <c r="V1167" s="199" t="str">
        <f>IF(A1168="","",IF(AND(N1169="",N1167&gt;=1),T1167,IF(N1169="","",T1167-T1169)))</f>
        <v/>
      </c>
      <c r="W1167" s="98">
        <v>1</v>
      </c>
      <c r="X1167" s="12"/>
      <c r="Y1167" s="98">
        <v>5</v>
      </c>
      <c r="Z1167" s="8"/>
      <c r="AA1167" s="8"/>
      <c r="AB1167" s="8"/>
      <c r="AC1167" s="98">
        <v>5</v>
      </c>
      <c r="AD1167" s="16"/>
      <c r="AE1167"/>
    </row>
    <row r="1168" spans="1:31" s="1" customFormat="1" ht="12" customHeight="1" x14ac:dyDescent="0.15">
      <c r="A1168" s="58" t="str">
        <f>A1148</f>
        <v/>
      </c>
      <c r="B1168" s="55"/>
      <c r="C1168" s="229"/>
      <c r="D1168" s="231"/>
      <c r="E1168" s="210"/>
      <c r="F1168" s="234"/>
      <c r="G1168" s="207"/>
      <c r="H1168" s="210"/>
      <c r="I1168" s="213"/>
      <c r="J1168" s="220"/>
      <c r="K1168" s="223"/>
      <c r="L1168" s="226"/>
      <c r="M1168" s="223"/>
      <c r="N1168" s="206"/>
      <c r="O1168" s="207"/>
      <c r="P1168" s="210"/>
      <c r="Q1168" s="213"/>
      <c r="R1168" s="216"/>
      <c r="S1168" s="218"/>
      <c r="T1168" s="197"/>
      <c r="U1168" s="197"/>
      <c r="V1168" s="200"/>
      <c r="W1168" s="14">
        <v>2</v>
      </c>
      <c r="X1168" s="13"/>
      <c r="Y1168" s="13">
        <v>5</v>
      </c>
      <c r="Z1168" s="13"/>
      <c r="AA1168" s="13"/>
      <c r="AB1168" s="13"/>
      <c r="AC1168" s="15">
        <v>6</v>
      </c>
      <c r="AD1168" s="9"/>
      <c r="AE1168"/>
    </row>
    <row r="1169" spans="1:31" s="1" customFormat="1" ht="12" customHeight="1" thickBot="1" x14ac:dyDescent="0.2">
      <c r="A1169" s="58" t="str">
        <f>IF(A1168="","",SUM(A1167:A1168))</f>
        <v/>
      </c>
      <c r="B1169" s="55"/>
      <c r="C1169" s="229"/>
      <c r="D1169" s="231"/>
      <c r="E1169" s="210"/>
      <c r="F1169" s="234"/>
      <c r="G1169" s="207"/>
      <c r="H1169" s="210"/>
      <c r="I1169" s="213"/>
      <c r="J1169" s="220"/>
      <c r="K1169" s="223"/>
      <c r="L1169" s="226"/>
      <c r="M1169" s="223"/>
      <c r="N1169" s="197" t="str">
        <f ca="1">IF(A1168="","",IF(INDIRECT("入力シート!P"&amp;(A1169))="","",INDIRECT("入力シート!P"&amp;(A1169))))</f>
        <v/>
      </c>
      <c r="O1169" s="207"/>
      <c r="P1169" s="210"/>
      <c r="Q1169" s="213"/>
      <c r="R1169" s="201" t="str">
        <f ca="1">IF(A1168="","",IF(INDIRECT("入力シート!Q"&amp;(A1169))="","",INDIRECT("入力シート!Q"&amp;(A1169))))</f>
        <v/>
      </c>
      <c r="S1169" s="305" t="str">
        <f>IF(A1168="","",IF(N1169="","",SUM(N1169,R1169)))</f>
        <v/>
      </c>
      <c r="T1169" s="205" t="str">
        <f ca="1">IF(A1168="","",IF(N1169="","",IF(INDIRECT("入力シート!R"&amp;(A1169))="通常者",ROUNDDOWN(S1169*10/1000,0),0)))</f>
        <v/>
      </c>
      <c r="U1169" s="197"/>
      <c r="V1169" s="201"/>
      <c r="W1169" s="14">
        <v>3</v>
      </c>
      <c r="X1169" s="13"/>
      <c r="Y1169" s="13">
        <v>5</v>
      </c>
      <c r="Z1169" s="13"/>
      <c r="AA1169" s="13"/>
      <c r="AB1169" s="13"/>
      <c r="AC1169" s="15">
        <v>7</v>
      </c>
      <c r="AD1169" s="9"/>
      <c r="AE1169"/>
    </row>
    <row r="1170" spans="1:31" s="1" customFormat="1" ht="12" customHeight="1" x14ac:dyDescent="0.15">
      <c r="A1170" s="58"/>
      <c r="B1170" s="55"/>
      <c r="C1170" s="230"/>
      <c r="D1170" s="232"/>
      <c r="E1170" s="211"/>
      <c r="F1170" s="235"/>
      <c r="G1170" s="208"/>
      <c r="H1170" s="211"/>
      <c r="I1170" s="214"/>
      <c r="J1170" s="221"/>
      <c r="K1170" s="224"/>
      <c r="L1170" s="227"/>
      <c r="M1170" s="224"/>
      <c r="N1170" s="198"/>
      <c r="O1170" s="208"/>
      <c r="P1170" s="211"/>
      <c r="Q1170" s="214"/>
      <c r="R1170" s="202"/>
      <c r="S1170" s="204"/>
      <c r="T1170" s="198"/>
      <c r="U1170" s="198"/>
      <c r="V1170" s="202"/>
      <c r="W1170" s="7">
        <v>4</v>
      </c>
      <c r="X1170" s="10"/>
      <c r="Y1170" s="6">
        <v>5</v>
      </c>
      <c r="Z1170" s="106"/>
      <c r="AA1170" s="106"/>
      <c r="AB1170" s="106"/>
      <c r="AC1170" s="6"/>
      <c r="AD1170" s="108"/>
      <c r="AE1170"/>
    </row>
    <row r="1171" spans="1:31" s="1" customFormat="1" ht="12" customHeight="1" thickBot="1" x14ac:dyDescent="0.2">
      <c r="A1171" s="58">
        <v>15</v>
      </c>
      <c r="B1171" s="55"/>
      <c r="C1171" s="228" t="s">
        <v>46</v>
      </c>
      <c r="D1171" s="231" t="str">
        <f ca="1">IF(A1172="","",IF(INDIRECT("入力シート!H"&amp;(A1173))="","",IF(INDIRECT("入力シート!H"&amp;(A1173))&lt;43586,4,5)))</f>
        <v/>
      </c>
      <c r="E1171" s="209" t="str">
        <f ca="1">IF(A1172="","",IF(INDIRECT("入力シート!H"&amp;(A1173))="","",INDIRECT("入力シート!H"&amp;(A1173))))</f>
        <v/>
      </c>
      <c r="F1171" s="233" t="str">
        <f ca="1">IF(A1172="","",IF(INDIRECT("入力シート!H"&amp;(A1173))="","",INDIRECT("入力シート!H"&amp;(A1173))))</f>
        <v/>
      </c>
      <c r="G1171" s="207" t="str">
        <f ca="1">IF(A1172="","",IF(INDIRECT("入力シート!I"&amp;(A1173))="","",IF(INDIRECT("入力シート!I"&amp;(A1173))&lt;43586,4,5)))</f>
        <v/>
      </c>
      <c r="H1171" s="209" t="str">
        <f ca="1">IF(A1172="","",IF(INDIRECT("入力シート!I"&amp;(A1173))="","",INDIRECT("入力シート!I"&amp;(A1173))))</f>
        <v/>
      </c>
      <c r="I1171" s="212" t="str">
        <f ca="1">IF(A1172="","",IF(INDIRECT("入力シート!I"&amp;(A1173))="","",INDIRECT("入力シート!I"&amp;(A1173))))</f>
        <v/>
      </c>
      <c r="J1171" s="219" t="str">
        <f ca="1">IF(A1172="","",IF(INDIRECT("入力シート!I"&amp;(A1173))="","",INDIRECT("入力シート!I"&amp;(A1173))))</f>
        <v/>
      </c>
      <c r="K1171" s="222" t="str">
        <f t="shared" ref="K1171" ca="1" si="203">IF(A1172="","",IF(INDIRECT("入力シート!J"&amp;(A1173))="","",INDIRECT("入力シート!J"&amp;(A1173))))</f>
        <v/>
      </c>
      <c r="L1171" s="225" t="str">
        <f ca="1">IF(A1172="","",
IFERROR(IF(INDIRECT("入力シート!K"&amp;(A1173))="","",
IF(INDIRECT("入力シート!K"&amp;(A1173))&gt;159,"G",
IF(INDIRECT("入力シート!K"&amp;(A1173))&gt;149,"F",
IF(INDIRECT("入力シート!K"&amp;(A1173))&gt;139,"E",
IF(INDIRECT("入力シート!K"&amp;(A1173))&gt;129,"D",
IF(INDIRECT("入力シート!K"&amp;(A1173))&gt;119,"C",
IF(INDIRECT("入力シート!K"&amp;(A1173))&gt;109,"B",
IF(INDIRECT("入力シート!K"&amp;(A1173))&gt;99,"A",
"")))))))),""))</f>
        <v/>
      </c>
      <c r="M1171" s="222" t="str">
        <f ca="1">IF(A1172="","",
IFERROR(IF(INDIRECT("入力シート!K"&amp;(A1173))="","",
IF(INDIRECT("入力シート!K"&amp;(A1173))&gt;99,MOD(INDIRECT("入力シート!K"&amp;(A1173)),10),INDIRECT("入力シート!K"&amp;(A1173)))),""))</f>
        <v/>
      </c>
      <c r="N1171" s="196" t="str">
        <f ca="1">IF(A1172="","",IF(INDIRECT("入力シート!L"&amp;(A1173))="","",INDIRECT("入力シート!L"&amp;(A1173))))</f>
        <v/>
      </c>
      <c r="O1171" s="207" t="str">
        <f ca="1">IF(A1172="","",IF(INDIRECT("入力シート!M"&amp;(A1173))="","",IF(INDIRECT("入力シート!M"&amp;(A1173))&lt;43586,4,5)))</f>
        <v/>
      </c>
      <c r="P1171" s="209" t="str">
        <f ca="1">IF(A1172="","",IF(INDIRECT("入力シート!M"&amp;(A1173))="","",INDIRECT("入力シート!M"&amp;(A1173))))</f>
        <v/>
      </c>
      <c r="Q1171" s="212" t="str">
        <f ca="1">IF(A1172="","",IF(INDIRECT("入力シート!M"&amp;(A1173))="","",INDIRECT("入力シート!M"&amp;(A1173))))</f>
        <v/>
      </c>
      <c r="R1171" s="215" t="str">
        <f ca="1">IF(A1172="","",IF(INDIRECT("入力シート!N"&amp;(A1173))="","",INDIRECT("入力シート!N"&amp;(A1173))))</f>
        <v/>
      </c>
      <c r="S1171" s="217" t="str">
        <f>IF(A1172="","",IF(N1171="","",SUM(N1171,R1171)))</f>
        <v/>
      </c>
      <c r="T1171" s="196" t="str">
        <f ca="1">IF(A1172="","",IF(N1171="","",IF(INDIRECT("入力シート!O"&amp;(A1173))="通常者",ROUNDDOWN(S1171*10/1000,0),0)))</f>
        <v/>
      </c>
      <c r="U1171" s="196" t="str">
        <f>IF(A1172="","",IF(V1171="","",IF(V1171&gt;=1,"+",IF(V1171=0," ","-"))))</f>
        <v/>
      </c>
      <c r="V1171" s="199" t="str">
        <f>IF(A1172="","",IF(AND(N1173="",N1171&gt;=1),T1171,IF(N1173="","",T1171-T1173)))</f>
        <v/>
      </c>
      <c r="W1171" s="3">
        <v>1</v>
      </c>
      <c r="X1171" s="12"/>
      <c r="Y1171" s="3">
        <v>5</v>
      </c>
      <c r="Z1171" s="8"/>
      <c r="AA1171" s="8"/>
      <c r="AB1171" s="8"/>
      <c r="AC1171" s="3">
        <v>5</v>
      </c>
      <c r="AD1171" s="107"/>
      <c r="AE1171"/>
    </row>
    <row r="1172" spans="1:31" s="1" customFormat="1" ht="12" customHeight="1" x14ac:dyDescent="0.15">
      <c r="A1172" s="58" t="str">
        <f>A1148</f>
        <v/>
      </c>
      <c r="B1172" s="55"/>
      <c r="C1172" s="229"/>
      <c r="D1172" s="231"/>
      <c r="E1172" s="210"/>
      <c r="F1172" s="234"/>
      <c r="G1172" s="207"/>
      <c r="H1172" s="210"/>
      <c r="I1172" s="213"/>
      <c r="J1172" s="220"/>
      <c r="K1172" s="223"/>
      <c r="L1172" s="226"/>
      <c r="M1172" s="223"/>
      <c r="N1172" s="206"/>
      <c r="O1172" s="207"/>
      <c r="P1172" s="210"/>
      <c r="Q1172" s="213"/>
      <c r="R1172" s="216"/>
      <c r="S1172" s="218"/>
      <c r="T1172" s="197"/>
      <c r="U1172" s="197"/>
      <c r="V1172" s="200"/>
      <c r="W1172" s="14">
        <v>2</v>
      </c>
      <c r="X1172" s="13"/>
      <c r="Y1172" s="13">
        <v>5</v>
      </c>
      <c r="Z1172" s="13"/>
      <c r="AA1172" s="13"/>
      <c r="AB1172" s="13"/>
      <c r="AC1172" s="15">
        <v>6</v>
      </c>
      <c r="AD1172" s="9"/>
      <c r="AE1172"/>
    </row>
    <row r="1173" spans="1:31" s="1" customFormat="1" ht="12" customHeight="1" thickBot="1" x14ac:dyDescent="0.2">
      <c r="A1173" s="58" t="str">
        <f>IF(A1172="","",SUM(A1171:A1172))</f>
        <v/>
      </c>
      <c r="B1173" s="55"/>
      <c r="C1173" s="229"/>
      <c r="D1173" s="231"/>
      <c r="E1173" s="210"/>
      <c r="F1173" s="234"/>
      <c r="G1173" s="207"/>
      <c r="H1173" s="210"/>
      <c r="I1173" s="213"/>
      <c r="J1173" s="220"/>
      <c r="K1173" s="223"/>
      <c r="L1173" s="226"/>
      <c r="M1173" s="223"/>
      <c r="N1173" s="197" t="str">
        <f ca="1">IF(A1172="","",IF(INDIRECT("入力シート!P"&amp;(A1173))="","",INDIRECT("入力シート!P"&amp;(A1173))))</f>
        <v/>
      </c>
      <c r="O1173" s="207"/>
      <c r="P1173" s="210"/>
      <c r="Q1173" s="213"/>
      <c r="R1173" s="201" t="str">
        <f ca="1">IF(A1172="","",IF(INDIRECT("入力シート!Q"&amp;(A1173))="","",INDIRECT("入力シート!Q"&amp;(A1173))))</f>
        <v/>
      </c>
      <c r="S1173" s="305" t="str">
        <f>IF(A1172="","",IF(N1173="","",SUM(N1173,R1173)))</f>
        <v/>
      </c>
      <c r="T1173" s="205" t="str">
        <f ca="1">IF(A1172="","",IF(N1173="","",IF(INDIRECT("入力シート!R"&amp;(A1173))="通常者",ROUNDDOWN(S1173*10/1000,0),0)))</f>
        <v/>
      </c>
      <c r="U1173" s="197"/>
      <c r="V1173" s="201"/>
      <c r="W1173" s="14">
        <v>3</v>
      </c>
      <c r="X1173" s="13"/>
      <c r="Y1173" s="13">
        <v>5</v>
      </c>
      <c r="Z1173" s="13"/>
      <c r="AA1173" s="13"/>
      <c r="AB1173" s="13"/>
      <c r="AC1173" s="15">
        <v>7</v>
      </c>
      <c r="AD1173" s="9"/>
      <c r="AE1173"/>
    </row>
    <row r="1174" spans="1:31" s="1" customFormat="1" ht="12" customHeight="1" x14ac:dyDescent="0.15">
      <c r="A1174" s="58"/>
      <c r="B1174" s="55"/>
      <c r="C1174" s="230"/>
      <c r="D1174" s="232"/>
      <c r="E1174" s="211"/>
      <c r="F1174" s="235"/>
      <c r="G1174" s="208"/>
      <c r="H1174" s="211"/>
      <c r="I1174" s="214"/>
      <c r="J1174" s="221"/>
      <c r="K1174" s="224"/>
      <c r="L1174" s="227"/>
      <c r="M1174" s="224"/>
      <c r="N1174" s="198"/>
      <c r="O1174" s="208"/>
      <c r="P1174" s="211"/>
      <c r="Q1174" s="214"/>
      <c r="R1174" s="202"/>
      <c r="S1174" s="204"/>
      <c r="T1174" s="198"/>
      <c r="U1174" s="198"/>
      <c r="V1174" s="202"/>
      <c r="W1174" s="7">
        <v>4</v>
      </c>
      <c r="X1174" s="10"/>
      <c r="Y1174" s="6">
        <v>5</v>
      </c>
      <c r="Z1174" s="106"/>
      <c r="AA1174" s="106"/>
      <c r="AB1174" s="106"/>
      <c r="AC1174" s="6"/>
      <c r="AD1174" s="108"/>
      <c r="AE1174"/>
    </row>
    <row r="1175" spans="1:31" s="1" customFormat="1" ht="12" customHeight="1" thickBot="1" x14ac:dyDescent="0.2">
      <c r="A1175" s="58">
        <v>16</v>
      </c>
      <c r="B1175" s="55"/>
      <c r="C1175" s="228" t="s">
        <v>40</v>
      </c>
      <c r="D1175" s="231" t="str">
        <f ca="1">IF(A1176="","",IF(INDIRECT("入力シート!H"&amp;(A1177))="","",IF(INDIRECT("入力シート!H"&amp;(A1177))&lt;43586,4,5)))</f>
        <v/>
      </c>
      <c r="E1175" s="209" t="str">
        <f ca="1">IF(A1176="","",IF(INDIRECT("入力シート!H"&amp;(A1177))="","",INDIRECT("入力シート!H"&amp;(A1177))))</f>
        <v/>
      </c>
      <c r="F1175" s="233" t="str">
        <f ca="1">IF(A1176="","",IF(INDIRECT("入力シート!H"&amp;(A1177))="","",INDIRECT("入力シート!H"&amp;(A1177))))</f>
        <v/>
      </c>
      <c r="G1175" s="207" t="str">
        <f ca="1">IF(A1176="","",IF(INDIRECT("入力シート!I"&amp;(A1177))="","",IF(INDIRECT("入力シート!I"&amp;(A1177))&lt;43586,4,5)))</f>
        <v/>
      </c>
      <c r="H1175" s="209" t="str">
        <f ca="1">IF(A1176="","",IF(INDIRECT("入力シート!I"&amp;(A1177))="","",INDIRECT("入力シート!I"&amp;(A1177))))</f>
        <v/>
      </c>
      <c r="I1175" s="212" t="str">
        <f ca="1">IF(A1176="","",IF(INDIRECT("入力シート!I"&amp;(A1177))="","",INDIRECT("入力シート!I"&amp;(A1177))))</f>
        <v/>
      </c>
      <c r="J1175" s="219" t="str">
        <f ca="1">IF(A1176="","",IF(INDIRECT("入力シート!I"&amp;(A1177))="","",INDIRECT("入力シート!I"&amp;(A1177))))</f>
        <v/>
      </c>
      <c r="K1175" s="222" t="str">
        <f t="shared" ref="K1175" ca="1" si="204">IF(A1176="","",IF(INDIRECT("入力シート!J"&amp;(A1177))="","",INDIRECT("入力シート!J"&amp;(A1177))))</f>
        <v/>
      </c>
      <c r="L1175" s="225" t="str">
        <f ca="1">IF(A1176="","",
IFERROR(IF(INDIRECT("入力シート!K"&amp;(A1177))="","",
IF(INDIRECT("入力シート!K"&amp;(A1177))&gt;159,"G",
IF(INDIRECT("入力シート!K"&amp;(A1177))&gt;149,"F",
IF(INDIRECT("入力シート!K"&amp;(A1177))&gt;139,"E",
IF(INDIRECT("入力シート!K"&amp;(A1177))&gt;129,"D",
IF(INDIRECT("入力シート!K"&amp;(A1177))&gt;119,"C",
IF(INDIRECT("入力シート!K"&amp;(A1177))&gt;109,"B",
IF(INDIRECT("入力シート!K"&amp;(A1177))&gt;99,"A",
"")))))))),""))</f>
        <v/>
      </c>
      <c r="M1175" s="222" t="str">
        <f ca="1">IF(A1176="","",
IFERROR(IF(INDIRECT("入力シート!K"&amp;(A1177))="","",
IF(INDIRECT("入力シート!K"&amp;(A1177))&gt;99,MOD(INDIRECT("入力シート!K"&amp;(A1177)),10),INDIRECT("入力シート!K"&amp;(A1177)))),""))</f>
        <v/>
      </c>
      <c r="N1175" s="196" t="str">
        <f ca="1">IF(A1176="","",IF(INDIRECT("入力シート!L"&amp;(A1177))="","",INDIRECT("入力シート!L"&amp;(A1177))))</f>
        <v/>
      </c>
      <c r="O1175" s="207" t="str">
        <f ca="1">IF(A1176="","",IF(INDIRECT("入力シート!M"&amp;(A1177))="","",IF(INDIRECT("入力シート!M"&amp;(A1177))&lt;43586,4,5)))</f>
        <v/>
      </c>
      <c r="P1175" s="209" t="str">
        <f ca="1">IF(A1176="","",IF(INDIRECT("入力シート!M"&amp;(A1177))="","",INDIRECT("入力シート!M"&amp;(A1177))))</f>
        <v/>
      </c>
      <c r="Q1175" s="212" t="str">
        <f ca="1">IF(A1176="","",IF(INDIRECT("入力シート!M"&amp;(A1177))="","",INDIRECT("入力シート!M"&amp;(A1177))))</f>
        <v/>
      </c>
      <c r="R1175" s="215" t="str">
        <f ca="1">IF(A1176="","",IF(INDIRECT("入力シート!N"&amp;(A1177))="","",INDIRECT("入力シート!N"&amp;(A1177))))</f>
        <v/>
      </c>
      <c r="S1175" s="217" t="str">
        <f>IF(A1176="","",IF(N1175="","",SUM(N1175,R1175)))</f>
        <v/>
      </c>
      <c r="T1175" s="196" t="str">
        <f ca="1">IF(A1176="","",IF(N1175="","",IF(INDIRECT("入力シート!O"&amp;(A1177))="通常者",ROUNDDOWN(S1175*10/1000,0),0)))</f>
        <v/>
      </c>
      <c r="U1175" s="196" t="str">
        <f>IF(A1176="","",IF(V1175="","",IF(V1175&gt;=1,"+",IF(V1175=0," ","-"))))</f>
        <v/>
      </c>
      <c r="V1175" s="199" t="str">
        <f>IF(A1176="","",IF(AND(N1177="",N1175&gt;=1),T1175,IF(N1177="","",T1175-T1177)))</f>
        <v/>
      </c>
      <c r="W1175" s="3">
        <v>1</v>
      </c>
      <c r="X1175" s="12"/>
      <c r="Y1175" s="3">
        <v>5</v>
      </c>
      <c r="Z1175" s="8"/>
      <c r="AA1175" s="8"/>
      <c r="AB1175" s="8"/>
      <c r="AC1175" s="3">
        <v>5</v>
      </c>
      <c r="AD1175" s="107"/>
      <c r="AE1175"/>
    </row>
    <row r="1176" spans="1:31" s="1" customFormat="1" ht="12" customHeight="1" x14ac:dyDescent="0.15">
      <c r="A1176" s="58" t="str">
        <f>A1148</f>
        <v/>
      </c>
      <c r="B1176" s="55"/>
      <c r="C1176" s="229"/>
      <c r="D1176" s="231"/>
      <c r="E1176" s="210"/>
      <c r="F1176" s="234"/>
      <c r="G1176" s="207"/>
      <c r="H1176" s="210"/>
      <c r="I1176" s="213"/>
      <c r="J1176" s="220"/>
      <c r="K1176" s="223"/>
      <c r="L1176" s="226"/>
      <c r="M1176" s="223"/>
      <c r="N1176" s="206"/>
      <c r="O1176" s="207"/>
      <c r="P1176" s="210"/>
      <c r="Q1176" s="213"/>
      <c r="R1176" s="216"/>
      <c r="S1176" s="218"/>
      <c r="T1176" s="197"/>
      <c r="U1176" s="197"/>
      <c r="V1176" s="200"/>
      <c r="W1176" s="14">
        <v>2</v>
      </c>
      <c r="X1176" s="13"/>
      <c r="Y1176" s="13">
        <v>5</v>
      </c>
      <c r="Z1176" s="13"/>
      <c r="AA1176" s="13"/>
      <c r="AB1176" s="13"/>
      <c r="AC1176" s="15">
        <v>6</v>
      </c>
      <c r="AD1176" s="9"/>
      <c r="AE1176"/>
    </row>
    <row r="1177" spans="1:31" s="1" customFormat="1" ht="12" customHeight="1" thickBot="1" x14ac:dyDescent="0.2">
      <c r="A1177" s="58" t="str">
        <f>IF(A1176="","",SUM(A1175:A1176))</f>
        <v/>
      </c>
      <c r="B1177" s="55"/>
      <c r="C1177" s="229"/>
      <c r="D1177" s="231"/>
      <c r="E1177" s="210"/>
      <c r="F1177" s="234"/>
      <c r="G1177" s="207"/>
      <c r="H1177" s="210"/>
      <c r="I1177" s="213"/>
      <c r="J1177" s="220"/>
      <c r="K1177" s="223"/>
      <c r="L1177" s="226"/>
      <c r="M1177" s="223"/>
      <c r="N1177" s="197" t="str">
        <f ca="1">IF(A1176="","",IF(INDIRECT("入力シート!P"&amp;(A1177))="","",INDIRECT("入力シート!P"&amp;(A1177))))</f>
        <v/>
      </c>
      <c r="O1177" s="207"/>
      <c r="P1177" s="210"/>
      <c r="Q1177" s="213"/>
      <c r="R1177" s="201" t="str">
        <f ca="1">IF(A1176="","",IF(INDIRECT("入力シート!Q"&amp;(A1177))="","",INDIRECT("入力シート!Q"&amp;(A1177))))</f>
        <v/>
      </c>
      <c r="S1177" s="305" t="str">
        <f>IF(A1176="","",IF(N1177="","",SUM(N1177,R1177)))</f>
        <v/>
      </c>
      <c r="T1177" s="205" t="str">
        <f ca="1">IF(A1176="","",IF(N1177="","",IF(INDIRECT("入力シート!R"&amp;(A1177))="通常者",ROUNDDOWN(S1177*10/1000,0),0)))</f>
        <v/>
      </c>
      <c r="U1177" s="197"/>
      <c r="V1177" s="201"/>
      <c r="W1177" s="14">
        <v>3</v>
      </c>
      <c r="X1177" s="13"/>
      <c r="Y1177" s="13">
        <v>5</v>
      </c>
      <c r="Z1177" s="13"/>
      <c r="AA1177" s="13"/>
      <c r="AB1177" s="13"/>
      <c r="AC1177" s="15">
        <v>7</v>
      </c>
      <c r="AD1177" s="9"/>
      <c r="AE1177"/>
    </row>
    <row r="1178" spans="1:31" s="1" customFormat="1" ht="12" customHeight="1" x14ac:dyDescent="0.15">
      <c r="A1178" s="58"/>
      <c r="B1178" s="55"/>
      <c r="C1178" s="230"/>
      <c r="D1178" s="232"/>
      <c r="E1178" s="211"/>
      <c r="F1178" s="235"/>
      <c r="G1178" s="208"/>
      <c r="H1178" s="211"/>
      <c r="I1178" s="214"/>
      <c r="J1178" s="221"/>
      <c r="K1178" s="224"/>
      <c r="L1178" s="227"/>
      <c r="M1178" s="224"/>
      <c r="N1178" s="198"/>
      <c r="O1178" s="208"/>
      <c r="P1178" s="211"/>
      <c r="Q1178" s="214"/>
      <c r="R1178" s="202"/>
      <c r="S1178" s="204"/>
      <c r="T1178" s="198"/>
      <c r="U1178" s="198"/>
      <c r="V1178" s="202"/>
      <c r="W1178" s="7">
        <v>4</v>
      </c>
      <c r="X1178" s="10"/>
      <c r="Y1178" s="6">
        <v>5</v>
      </c>
      <c r="Z1178" s="106"/>
      <c r="AA1178" s="106"/>
      <c r="AB1178" s="106"/>
      <c r="AC1178" s="6"/>
      <c r="AD1178" s="108"/>
      <c r="AE1178"/>
    </row>
    <row r="1179" spans="1:31" s="1" customFormat="1" ht="12" customHeight="1" thickBot="1" x14ac:dyDescent="0.2">
      <c r="A1179" s="58">
        <v>17</v>
      </c>
      <c r="B1179" s="55"/>
      <c r="C1179" s="228" t="s">
        <v>41</v>
      </c>
      <c r="D1179" s="231" t="str">
        <f ca="1">IF(A1180="","",IF(INDIRECT("入力シート!H"&amp;(A1181))="","",IF(INDIRECT("入力シート!H"&amp;(A1181))&lt;43586,4,5)))</f>
        <v/>
      </c>
      <c r="E1179" s="209" t="str">
        <f ca="1">IF(A1180="","",IF(INDIRECT("入力シート!H"&amp;(A1181))="","",INDIRECT("入力シート!H"&amp;(A1181))))</f>
        <v/>
      </c>
      <c r="F1179" s="233" t="str">
        <f ca="1">IF(A1180="","",IF(INDIRECT("入力シート!H"&amp;(A1181))="","",INDIRECT("入力シート!H"&amp;(A1181))))</f>
        <v/>
      </c>
      <c r="G1179" s="207" t="str">
        <f ca="1">IF(A1180="","",IF(INDIRECT("入力シート!I"&amp;(A1181))="","",IF(INDIRECT("入力シート!I"&amp;(A1181))&lt;43586,4,5)))</f>
        <v/>
      </c>
      <c r="H1179" s="209" t="str">
        <f ca="1">IF(A1180="","",IF(INDIRECT("入力シート!I"&amp;(A1181))="","",INDIRECT("入力シート!I"&amp;(A1181))))</f>
        <v/>
      </c>
      <c r="I1179" s="212" t="str">
        <f ca="1">IF(A1180="","",IF(INDIRECT("入力シート!I"&amp;(A1181))="","",INDIRECT("入力シート!I"&amp;(A1181))))</f>
        <v/>
      </c>
      <c r="J1179" s="219" t="str">
        <f ca="1">IF(A1180="","",IF(INDIRECT("入力シート!I"&amp;(A1181))="","",INDIRECT("入力シート!I"&amp;(A1181))))</f>
        <v/>
      </c>
      <c r="K1179" s="222" t="str">
        <f t="shared" ref="K1179" ca="1" si="205">IF(A1180="","",IF(INDIRECT("入力シート!J"&amp;(A1181))="","",INDIRECT("入力シート!J"&amp;(A1181))))</f>
        <v/>
      </c>
      <c r="L1179" s="225" t="str">
        <f ca="1">IF(A1180="","",
IFERROR(IF(INDIRECT("入力シート!K"&amp;(A1181))="","",
IF(INDIRECT("入力シート!K"&amp;(A1181))&gt;159,"G",
IF(INDIRECT("入力シート!K"&amp;(A1181))&gt;149,"F",
IF(INDIRECT("入力シート!K"&amp;(A1181))&gt;139,"E",
IF(INDIRECT("入力シート!K"&amp;(A1181))&gt;129,"D",
IF(INDIRECT("入力シート!K"&amp;(A1181))&gt;119,"C",
IF(INDIRECT("入力シート!K"&amp;(A1181))&gt;109,"B",
IF(INDIRECT("入力シート!K"&amp;(A1181))&gt;99,"A",
"")))))))),""))</f>
        <v/>
      </c>
      <c r="M1179" s="222" t="str">
        <f ca="1">IF(A1180="","",
IFERROR(IF(INDIRECT("入力シート!K"&amp;(A1181))="","",
IF(INDIRECT("入力シート!K"&amp;(A1181))&gt;99,MOD(INDIRECT("入力シート!K"&amp;(A1181)),10),INDIRECT("入力シート!K"&amp;(A1181)))),""))</f>
        <v/>
      </c>
      <c r="N1179" s="196" t="str">
        <f ca="1">IF(A1180="","",IF(INDIRECT("入力シート!L"&amp;(A1181))="","",INDIRECT("入力シート!L"&amp;(A1181))))</f>
        <v/>
      </c>
      <c r="O1179" s="207" t="str">
        <f ca="1">IF(A1180="","",IF(INDIRECT("入力シート!M"&amp;(A1181))="","",IF(INDIRECT("入力シート!M"&amp;(A1181))&lt;43586,4,5)))</f>
        <v/>
      </c>
      <c r="P1179" s="209" t="str">
        <f ca="1">IF(A1180="","",IF(INDIRECT("入力シート!M"&amp;(A1181))="","",INDIRECT("入力シート!M"&amp;(A1181))))</f>
        <v/>
      </c>
      <c r="Q1179" s="212" t="str">
        <f ca="1">IF(A1180="","",IF(INDIRECT("入力シート!M"&amp;(A1181))="","",INDIRECT("入力シート!M"&amp;(A1181))))</f>
        <v/>
      </c>
      <c r="R1179" s="215" t="str">
        <f ca="1">IF(A1180="","",IF(INDIRECT("入力シート!N"&amp;(A1181))="","",INDIRECT("入力シート!N"&amp;(A1181))))</f>
        <v/>
      </c>
      <c r="S1179" s="217" t="str">
        <f>IF(A1180="","",IF(N1179="","",SUM(N1179,R1179)))</f>
        <v/>
      </c>
      <c r="T1179" s="196" t="str">
        <f ca="1">IF(A1180="","",IF(N1179="","",IF(INDIRECT("入力シート!O"&amp;(A1181))="通常者",ROUNDDOWN(S1179*10/1000,0),0)))</f>
        <v/>
      </c>
      <c r="U1179" s="196" t="str">
        <f>IF(A1180="","",IF(V1179="","",IF(V1179&gt;=1,"+",IF(V1179=0," ","-"))))</f>
        <v/>
      </c>
      <c r="V1179" s="199" t="str">
        <f>IF(A1180="","",IF(AND(N1181="",N1179&gt;=1),T1179,IF(N1181="","",T1179-T1181)))</f>
        <v/>
      </c>
      <c r="W1179" s="3">
        <v>1</v>
      </c>
      <c r="X1179" s="12"/>
      <c r="Y1179" s="3">
        <v>5</v>
      </c>
      <c r="Z1179" s="8"/>
      <c r="AA1179" s="8"/>
      <c r="AB1179" s="8"/>
      <c r="AC1179" s="3">
        <v>5</v>
      </c>
      <c r="AD1179" s="107"/>
      <c r="AE1179"/>
    </row>
    <row r="1180" spans="1:31" s="1" customFormat="1" ht="12" customHeight="1" x14ac:dyDescent="0.15">
      <c r="A1180" s="58" t="str">
        <f>A1148</f>
        <v/>
      </c>
      <c r="B1180" s="55"/>
      <c r="C1180" s="229"/>
      <c r="D1180" s="231"/>
      <c r="E1180" s="210"/>
      <c r="F1180" s="234"/>
      <c r="G1180" s="207"/>
      <c r="H1180" s="210"/>
      <c r="I1180" s="213"/>
      <c r="J1180" s="220"/>
      <c r="K1180" s="223"/>
      <c r="L1180" s="226"/>
      <c r="M1180" s="223"/>
      <c r="N1180" s="206"/>
      <c r="O1180" s="207"/>
      <c r="P1180" s="210"/>
      <c r="Q1180" s="213"/>
      <c r="R1180" s="216"/>
      <c r="S1180" s="218"/>
      <c r="T1180" s="197"/>
      <c r="U1180" s="197"/>
      <c r="V1180" s="200"/>
      <c r="W1180" s="14">
        <v>2</v>
      </c>
      <c r="X1180" s="13"/>
      <c r="Y1180" s="13">
        <v>5</v>
      </c>
      <c r="Z1180" s="13"/>
      <c r="AA1180" s="13"/>
      <c r="AB1180" s="13"/>
      <c r="AC1180" s="15">
        <v>6</v>
      </c>
      <c r="AD1180" s="9"/>
      <c r="AE1180"/>
    </row>
    <row r="1181" spans="1:31" s="1" customFormat="1" ht="12" customHeight="1" thickBot="1" x14ac:dyDescent="0.2">
      <c r="A1181" s="58" t="str">
        <f>IF(A1180="","",SUM(A1179:A1180))</f>
        <v/>
      </c>
      <c r="B1181" s="55"/>
      <c r="C1181" s="229"/>
      <c r="D1181" s="231"/>
      <c r="E1181" s="210"/>
      <c r="F1181" s="234"/>
      <c r="G1181" s="207"/>
      <c r="H1181" s="210"/>
      <c r="I1181" s="213"/>
      <c r="J1181" s="220"/>
      <c r="K1181" s="223"/>
      <c r="L1181" s="226"/>
      <c r="M1181" s="223"/>
      <c r="N1181" s="197" t="str">
        <f ca="1">IF(A1180="","",IF(INDIRECT("入力シート!P"&amp;(A1181))="","",INDIRECT("入力シート!P"&amp;(A1181))))</f>
        <v/>
      </c>
      <c r="O1181" s="207"/>
      <c r="P1181" s="210"/>
      <c r="Q1181" s="213"/>
      <c r="R1181" s="201" t="str">
        <f ca="1">IF(A1180="","",IF(INDIRECT("入力シート!Q"&amp;(A1181))="","",INDIRECT("入力シート!Q"&amp;(A1181))))</f>
        <v/>
      </c>
      <c r="S1181" s="305" t="str">
        <f>IF(A1180="","",IF(N1181="","",SUM(N1181,R1181)))</f>
        <v/>
      </c>
      <c r="T1181" s="205" t="str">
        <f ca="1">IF(A1180="","",IF(N1181="","",IF(INDIRECT("入力シート!R"&amp;(A1181))="通常者",ROUNDDOWN(S1181*10/1000,0),0)))</f>
        <v/>
      </c>
      <c r="U1181" s="197"/>
      <c r="V1181" s="201"/>
      <c r="W1181" s="14">
        <v>3</v>
      </c>
      <c r="X1181" s="13"/>
      <c r="Y1181" s="13">
        <v>5</v>
      </c>
      <c r="Z1181" s="13"/>
      <c r="AA1181" s="13"/>
      <c r="AB1181" s="13"/>
      <c r="AC1181" s="15">
        <v>7</v>
      </c>
      <c r="AD1181" s="9"/>
      <c r="AE1181"/>
    </row>
    <row r="1182" spans="1:31" s="1" customFormat="1" ht="12" customHeight="1" x14ac:dyDescent="0.15">
      <c r="A1182" s="58"/>
      <c r="B1182" s="55"/>
      <c r="C1182" s="230"/>
      <c r="D1182" s="232"/>
      <c r="E1182" s="211"/>
      <c r="F1182" s="235"/>
      <c r="G1182" s="208"/>
      <c r="H1182" s="211"/>
      <c r="I1182" s="214"/>
      <c r="J1182" s="221"/>
      <c r="K1182" s="224"/>
      <c r="L1182" s="227"/>
      <c r="M1182" s="224"/>
      <c r="N1182" s="198"/>
      <c r="O1182" s="208"/>
      <c r="P1182" s="211"/>
      <c r="Q1182" s="214"/>
      <c r="R1182" s="202"/>
      <c r="S1182" s="204"/>
      <c r="T1182" s="198"/>
      <c r="U1182" s="198"/>
      <c r="V1182" s="202"/>
      <c r="W1182" s="7">
        <v>4</v>
      </c>
      <c r="X1182" s="10"/>
      <c r="Y1182" s="6">
        <v>5</v>
      </c>
      <c r="Z1182" s="106"/>
      <c r="AA1182" s="106"/>
      <c r="AB1182" s="106"/>
      <c r="AC1182" s="6"/>
      <c r="AD1182" s="108"/>
      <c r="AE1182"/>
    </row>
    <row r="1183" spans="1:31" s="1" customFormat="1" ht="12" customHeight="1" thickBot="1" x14ac:dyDescent="0.2">
      <c r="A1183" s="58">
        <v>18</v>
      </c>
      <c r="B1183" s="55"/>
      <c r="C1183" s="228" t="s">
        <v>42</v>
      </c>
      <c r="D1183" s="231" t="str">
        <f ca="1">IF(A1184="","",IF(INDIRECT("入力シート!H"&amp;(A1185))="","",IF(INDIRECT("入力シート!H"&amp;(A1185))&lt;43586,4,5)))</f>
        <v/>
      </c>
      <c r="E1183" s="209" t="str">
        <f ca="1">IF(A1184="","",IF(INDIRECT("入力シート!H"&amp;(A1185))="","",INDIRECT("入力シート!H"&amp;(A1185))))</f>
        <v/>
      </c>
      <c r="F1183" s="233" t="str">
        <f ca="1">IF(A1184="","",IF(INDIRECT("入力シート!H"&amp;(A1185))="","",INDIRECT("入力シート!H"&amp;(A1185))))</f>
        <v/>
      </c>
      <c r="G1183" s="207" t="str">
        <f ca="1">IF(A1184="","",IF(INDIRECT("入力シート!I"&amp;(A1185))="","",IF(INDIRECT("入力シート!I"&amp;(A1185))&lt;43586,4,5)))</f>
        <v/>
      </c>
      <c r="H1183" s="209" t="str">
        <f ca="1">IF(A1184="","",IF(INDIRECT("入力シート!I"&amp;(A1185))="","",INDIRECT("入力シート!I"&amp;(A1185))))</f>
        <v/>
      </c>
      <c r="I1183" s="212" t="str">
        <f ca="1">IF(A1184="","",IF(INDIRECT("入力シート!I"&amp;(A1185))="","",INDIRECT("入力シート!I"&amp;(A1185))))</f>
        <v/>
      </c>
      <c r="J1183" s="219" t="str">
        <f ca="1">IF(A1184="","",IF(INDIRECT("入力シート!I"&amp;(A1185))="","",INDIRECT("入力シート!I"&amp;(A1185))))</f>
        <v/>
      </c>
      <c r="K1183" s="222" t="str">
        <f t="shared" ref="K1183" ca="1" si="206">IF(A1184="","",IF(INDIRECT("入力シート!J"&amp;(A1185))="","",INDIRECT("入力シート!J"&amp;(A1185))))</f>
        <v/>
      </c>
      <c r="L1183" s="225" t="str">
        <f ca="1">IF(A1184="","",
IFERROR(IF(INDIRECT("入力シート!K"&amp;(A1185))="","",
IF(INDIRECT("入力シート!K"&amp;(A1185))&gt;159,"G",
IF(INDIRECT("入力シート!K"&amp;(A1185))&gt;149,"F",
IF(INDIRECT("入力シート!K"&amp;(A1185))&gt;139,"E",
IF(INDIRECT("入力シート!K"&amp;(A1185))&gt;129,"D",
IF(INDIRECT("入力シート!K"&amp;(A1185))&gt;119,"C",
IF(INDIRECT("入力シート!K"&amp;(A1185))&gt;109,"B",
IF(INDIRECT("入力シート!K"&amp;(A1185))&gt;99,"A",
"")))))))),""))</f>
        <v/>
      </c>
      <c r="M1183" s="222" t="str">
        <f ca="1">IF(A1184="","",
IFERROR(IF(INDIRECT("入力シート!K"&amp;(A1185))="","",
IF(INDIRECT("入力シート!K"&amp;(A1185))&gt;99,MOD(INDIRECT("入力シート!K"&amp;(A1185)),10),INDIRECT("入力シート!K"&amp;(A1185)))),""))</f>
        <v/>
      </c>
      <c r="N1183" s="196" t="str">
        <f ca="1">IF(A1184="","",IF(INDIRECT("入力シート!L"&amp;(A1185))="","",INDIRECT("入力シート!L"&amp;(A1185))))</f>
        <v/>
      </c>
      <c r="O1183" s="207" t="str">
        <f ca="1">IF(A1184="","",IF(INDIRECT("入力シート!M"&amp;(A1185))="","",IF(INDIRECT("入力シート!M"&amp;(A1185))&lt;43586,4,5)))</f>
        <v/>
      </c>
      <c r="P1183" s="209" t="str">
        <f ca="1">IF(A1184="","",IF(INDIRECT("入力シート!M"&amp;(A1185))="","",INDIRECT("入力シート!M"&amp;(A1185))))</f>
        <v/>
      </c>
      <c r="Q1183" s="212" t="str">
        <f ca="1">IF(A1184="","",IF(INDIRECT("入力シート!M"&amp;(A1185))="","",INDIRECT("入力シート!M"&amp;(A1185))))</f>
        <v/>
      </c>
      <c r="R1183" s="215" t="str">
        <f ca="1">IF(A1184="","",IF(INDIRECT("入力シート!N"&amp;(A1185))="","",INDIRECT("入力シート!N"&amp;(A1185))))</f>
        <v/>
      </c>
      <c r="S1183" s="217" t="str">
        <f>IF(A1184="","",IF(N1183="","",SUM(N1183,R1183)))</f>
        <v/>
      </c>
      <c r="T1183" s="196" t="str">
        <f ca="1">IF(A1184="","",IF(N1183="","",IF(INDIRECT("入力シート!O"&amp;(A1185))="通常者",ROUNDDOWN(S1183*10/1000,0),0)))</f>
        <v/>
      </c>
      <c r="U1183" s="196" t="str">
        <f>IF(A1184="","",IF(V1183="","",IF(V1183&gt;=1,"+",IF(V1183=0," ","-"))))</f>
        <v/>
      </c>
      <c r="V1183" s="199" t="str">
        <f>IF(A1184="","",IF(AND(N1185="",N1183&gt;=1),T1183,IF(N1185="","",T1183-T1185)))</f>
        <v/>
      </c>
      <c r="W1183" s="3">
        <v>1</v>
      </c>
      <c r="X1183" s="12"/>
      <c r="Y1183" s="3">
        <v>5</v>
      </c>
      <c r="Z1183" s="8"/>
      <c r="AA1183" s="8"/>
      <c r="AB1183" s="8"/>
      <c r="AC1183" s="3">
        <v>5</v>
      </c>
      <c r="AD1183" s="107"/>
      <c r="AE1183"/>
    </row>
    <row r="1184" spans="1:31" s="1" customFormat="1" ht="12" customHeight="1" x14ac:dyDescent="0.15">
      <c r="A1184" s="58" t="str">
        <f>A1148</f>
        <v/>
      </c>
      <c r="B1184" s="55"/>
      <c r="C1184" s="229"/>
      <c r="D1184" s="231"/>
      <c r="E1184" s="210"/>
      <c r="F1184" s="234"/>
      <c r="G1184" s="207"/>
      <c r="H1184" s="210"/>
      <c r="I1184" s="213"/>
      <c r="J1184" s="220"/>
      <c r="K1184" s="223"/>
      <c r="L1184" s="226"/>
      <c r="M1184" s="223"/>
      <c r="N1184" s="206"/>
      <c r="O1184" s="207"/>
      <c r="P1184" s="210"/>
      <c r="Q1184" s="213"/>
      <c r="R1184" s="216"/>
      <c r="S1184" s="218"/>
      <c r="T1184" s="197"/>
      <c r="U1184" s="197"/>
      <c r="V1184" s="200"/>
      <c r="W1184" s="14">
        <v>2</v>
      </c>
      <c r="X1184" s="13"/>
      <c r="Y1184" s="13">
        <v>5</v>
      </c>
      <c r="Z1184" s="13"/>
      <c r="AA1184" s="13"/>
      <c r="AB1184" s="13"/>
      <c r="AC1184" s="15">
        <v>6</v>
      </c>
      <c r="AD1184" s="9"/>
      <c r="AE1184"/>
    </row>
    <row r="1185" spans="1:31" s="1" customFormat="1" ht="12" customHeight="1" thickBot="1" x14ac:dyDescent="0.2">
      <c r="A1185" s="58" t="str">
        <f>IF(A1184="","",SUM(A1183:A1184))</f>
        <v/>
      </c>
      <c r="B1185" s="55"/>
      <c r="C1185" s="229"/>
      <c r="D1185" s="231"/>
      <c r="E1185" s="210"/>
      <c r="F1185" s="234"/>
      <c r="G1185" s="207"/>
      <c r="H1185" s="210"/>
      <c r="I1185" s="213"/>
      <c r="J1185" s="220"/>
      <c r="K1185" s="223"/>
      <c r="L1185" s="226"/>
      <c r="M1185" s="223"/>
      <c r="N1185" s="197" t="str">
        <f ca="1">IF(A1184="","",IF(INDIRECT("入力シート!P"&amp;(A1185))="","",INDIRECT("入力シート!P"&amp;(A1185))))</f>
        <v/>
      </c>
      <c r="O1185" s="207"/>
      <c r="P1185" s="210"/>
      <c r="Q1185" s="213"/>
      <c r="R1185" s="201" t="str">
        <f ca="1">IF(A1184="","",IF(INDIRECT("入力シート!Q"&amp;(A1185))="","",INDIRECT("入力シート!Q"&amp;(A1185))))</f>
        <v/>
      </c>
      <c r="S1185" s="305" t="str">
        <f>IF(A1184="","",IF(N1185="","",SUM(N1185,R1185)))</f>
        <v/>
      </c>
      <c r="T1185" s="205" t="str">
        <f ca="1">IF(A1184="","",IF(N1185="","",IF(INDIRECT("入力シート!R"&amp;(A1185))="通常者",ROUNDDOWN(S1185*10/1000,0),0)))</f>
        <v/>
      </c>
      <c r="U1185" s="197"/>
      <c r="V1185" s="201"/>
      <c r="W1185" s="14">
        <v>3</v>
      </c>
      <c r="X1185" s="13"/>
      <c r="Y1185" s="13">
        <v>5</v>
      </c>
      <c r="Z1185" s="13"/>
      <c r="AA1185" s="13"/>
      <c r="AB1185" s="13"/>
      <c r="AC1185" s="15">
        <v>7</v>
      </c>
      <c r="AD1185" s="9"/>
      <c r="AE1185"/>
    </row>
    <row r="1186" spans="1:31" s="1" customFormat="1" ht="12" customHeight="1" x14ac:dyDescent="0.15">
      <c r="A1186" s="58"/>
      <c r="B1186" s="55"/>
      <c r="C1186" s="230"/>
      <c r="D1186" s="232"/>
      <c r="E1186" s="211"/>
      <c r="F1186" s="235"/>
      <c r="G1186" s="208"/>
      <c r="H1186" s="211"/>
      <c r="I1186" s="214"/>
      <c r="J1186" s="221"/>
      <c r="K1186" s="224"/>
      <c r="L1186" s="227"/>
      <c r="M1186" s="224"/>
      <c r="N1186" s="198"/>
      <c r="O1186" s="208"/>
      <c r="P1186" s="211"/>
      <c r="Q1186" s="214"/>
      <c r="R1186" s="202"/>
      <c r="S1186" s="204"/>
      <c r="T1186" s="198"/>
      <c r="U1186" s="198"/>
      <c r="V1186" s="202"/>
      <c r="W1186" s="7">
        <v>4</v>
      </c>
      <c r="X1186" s="10"/>
      <c r="Y1186" s="6">
        <v>5</v>
      </c>
      <c r="Z1186" s="106"/>
      <c r="AA1186" s="106"/>
      <c r="AB1186" s="106"/>
      <c r="AC1186" s="6"/>
      <c r="AD1186" s="108"/>
      <c r="AE1186"/>
    </row>
    <row r="1187" spans="1:31" s="1" customFormat="1" ht="12" customHeight="1" thickBot="1" x14ac:dyDescent="0.2">
      <c r="A1187" s="58">
        <v>19</v>
      </c>
      <c r="B1187" s="55"/>
      <c r="C1187" s="228" t="s">
        <v>43</v>
      </c>
      <c r="D1187" s="231" t="str">
        <f ca="1">IF(A1188="","",IF(INDIRECT("入力シート!H"&amp;(A1189))="","",IF(INDIRECT("入力シート!H"&amp;(A1189))&lt;43586,4,5)))</f>
        <v/>
      </c>
      <c r="E1187" s="209" t="str">
        <f ca="1">IF(A1188="","",IF(INDIRECT("入力シート!H"&amp;(A1189))="","",INDIRECT("入力シート!H"&amp;(A1189))))</f>
        <v/>
      </c>
      <c r="F1187" s="233" t="str">
        <f ca="1">IF(A1188="","",IF(INDIRECT("入力シート!H"&amp;(A1189))="","",INDIRECT("入力シート!H"&amp;(A1189))))</f>
        <v/>
      </c>
      <c r="G1187" s="207" t="str">
        <f ca="1">IF(A1188="","",IF(INDIRECT("入力シート!I"&amp;(A1189))="","",IF(INDIRECT("入力シート!I"&amp;(A1189))&lt;43586,4,5)))</f>
        <v/>
      </c>
      <c r="H1187" s="209" t="str">
        <f ca="1">IF(A1188="","",IF(INDIRECT("入力シート!I"&amp;(A1189))="","",INDIRECT("入力シート!I"&amp;(A1189))))</f>
        <v/>
      </c>
      <c r="I1187" s="212" t="str">
        <f ca="1">IF(A1188="","",IF(INDIRECT("入力シート!I"&amp;(A1189))="","",INDIRECT("入力シート!I"&amp;(A1189))))</f>
        <v/>
      </c>
      <c r="J1187" s="219" t="str">
        <f ca="1">IF(A1188="","",IF(INDIRECT("入力シート!I"&amp;(A1189))="","",INDIRECT("入力シート!I"&amp;(A1189))))</f>
        <v/>
      </c>
      <c r="K1187" s="222" t="str">
        <f t="shared" ref="K1187" ca="1" si="207">IF(A1188="","",IF(INDIRECT("入力シート!J"&amp;(A1189))="","",INDIRECT("入力シート!J"&amp;(A1189))))</f>
        <v/>
      </c>
      <c r="L1187" s="225" t="str">
        <f ca="1">IF(A1188="","",
IFERROR(IF(INDIRECT("入力シート!K"&amp;(A1189))="","",
IF(INDIRECT("入力シート!K"&amp;(A1189))&gt;159,"G",
IF(INDIRECT("入力シート!K"&amp;(A1189))&gt;149,"F",
IF(INDIRECT("入力シート!K"&amp;(A1189))&gt;139,"E",
IF(INDIRECT("入力シート!K"&amp;(A1189))&gt;129,"D",
IF(INDIRECT("入力シート!K"&amp;(A1189))&gt;119,"C",
IF(INDIRECT("入力シート!K"&amp;(A1189))&gt;109,"B",
IF(INDIRECT("入力シート!K"&amp;(A1189))&gt;99,"A",
"")))))))),""))</f>
        <v/>
      </c>
      <c r="M1187" s="222" t="str">
        <f ca="1">IF(A1188="","",
IFERROR(IF(INDIRECT("入力シート!K"&amp;(A1189))="","",
IF(INDIRECT("入力シート!K"&amp;(A1189))&gt;99,MOD(INDIRECT("入力シート!K"&amp;(A1189)),10),INDIRECT("入力シート!K"&amp;(A1189)))),""))</f>
        <v/>
      </c>
      <c r="N1187" s="196" t="str">
        <f ca="1">IF(A1188="","",IF(INDIRECT("入力シート!L"&amp;(A1189))="","",INDIRECT("入力シート!L"&amp;(A1189))))</f>
        <v/>
      </c>
      <c r="O1187" s="207" t="str">
        <f ca="1">IF(A1188="","",IF(INDIRECT("入力シート!M"&amp;(A1189))="","",IF(INDIRECT("入力シート!M"&amp;(A1189))&lt;43586,4,5)))</f>
        <v/>
      </c>
      <c r="P1187" s="209" t="str">
        <f ca="1">IF(A1188="","",IF(INDIRECT("入力シート!M"&amp;(A1189))="","",INDIRECT("入力シート!M"&amp;(A1189))))</f>
        <v/>
      </c>
      <c r="Q1187" s="212" t="str">
        <f ca="1">IF(A1188="","",IF(INDIRECT("入力シート!M"&amp;(A1189))="","",INDIRECT("入力シート!M"&amp;(A1189))))</f>
        <v/>
      </c>
      <c r="R1187" s="215" t="str">
        <f ca="1">IF(A1188="","",IF(INDIRECT("入力シート!N"&amp;(A1189))="","",INDIRECT("入力シート!N"&amp;(A1189))))</f>
        <v/>
      </c>
      <c r="S1187" s="217" t="str">
        <f>IF(A1188="","",IF(N1187="","",SUM(N1187,R1187)))</f>
        <v/>
      </c>
      <c r="T1187" s="196" t="str">
        <f ca="1">IF(A1188="","",IF(N1187="","",IF(INDIRECT("入力シート!O"&amp;(A1189))="通常者",ROUNDDOWN(S1187*10/1000,0),0)))</f>
        <v/>
      </c>
      <c r="U1187" s="196" t="str">
        <f>IF(A1188="","",IF(V1187="","",IF(V1187&gt;=1,"+",IF(V1187=0," ","-"))))</f>
        <v/>
      </c>
      <c r="V1187" s="199" t="str">
        <f>IF(A1188="","",IF(AND(N1189="",N1187&gt;=1),T1187,IF(N1189="","",T1187-T1189)))</f>
        <v/>
      </c>
      <c r="W1187" s="3">
        <v>1</v>
      </c>
      <c r="X1187" s="12"/>
      <c r="Y1187" s="3">
        <v>5</v>
      </c>
      <c r="Z1187" s="8"/>
      <c r="AA1187" s="8"/>
      <c r="AB1187" s="8"/>
      <c r="AC1187" s="3">
        <v>5</v>
      </c>
      <c r="AD1187" s="107"/>
      <c r="AE1187"/>
    </row>
    <row r="1188" spans="1:31" s="1" customFormat="1" ht="12" customHeight="1" x14ac:dyDescent="0.15">
      <c r="A1188" s="58" t="str">
        <f>A1148</f>
        <v/>
      </c>
      <c r="B1188" s="55"/>
      <c r="C1188" s="229"/>
      <c r="D1188" s="231"/>
      <c r="E1188" s="210"/>
      <c r="F1188" s="234"/>
      <c r="G1188" s="207"/>
      <c r="H1188" s="210"/>
      <c r="I1188" s="213"/>
      <c r="J1188" s="220"/>
      <c r="K1188" s="223"/>
      <c r="L1188" s="226"/>
      <c r="M1188" s="223"/>
      <c r="N1188" s="206"/>
      <c r="O1188" s="207"/>
      <c r="P1188" s="210"/>
      <c r="Q1188" s="213"/>
      <c r="R1188" s="216"/>
      <c r="S1188" s="218"/>
      <c r="T1188" s="197"/>
      <c r="U1188" s="197"/>
      <c r="V1188" s="200"/>
      <c r="W1188" s="14">
        <v>2</v>
      </c>
      <c r="X1188" s="13"/>
      <c r="Y1188" s="13">
        <v>5</v>
      </c>
      <c r="Z1188" s="13"/>
      <c r="AA1188" s="13"/>
      <c r="AB1188" s="13"/>
      <c r="AC1188" s="15">
        <v>6</v>
      </c>
      <c r="AD1188" s="9"/>
      <c r="AE1188"/>
    </row>
    <row r="1189" spans="1:31" s="1" customFormat="1" ht="12" customHeight="1" thickBot="1" x14ac:dyDescent="0.2">
      <c r="A1189" s="58" t="str">
        <f>IF(A1188="","",SUM(A1187:A1188))</f>
        <v/>
      </c>
      <c r="B1189" s="55"/>
      <c r="C1189" s="229"/>
      <c r="D1189" s="231"/>
      <c r="E1189" s="210"/>
      <c r="F1189" s="234"/>
      <c r="G1189" s="207"/>
      <c r="H1189" s="210"/>
      <c r="I1189" s="213"/>
      <c r="J1189" s="220"/>
      <c r="K1189" s="223"/>
      <c r="L1189" s="226"/>
      <c r="M1189" s="223"/>
      <c r="N1189" s="197" t="str">
        <f ca="1">IF(A1188="","",IF(INDIRECT("入力シート!P"&amp;(A1189))="","",INDIRECT("入力シート!P"&amp;(A1189))))</f>
        <v/>
      </c>
      <c r="O1189" s="207"/>
      <c r="P1189" s="210"/>
      <c r="Q1189" s="213"/>
      <c r="R1189" s="201" t="str">
        <f ca="1">IF(A1188="","",IF(INDIRECT("入力シート!Q"&amp;(A1189))="","",INDIRECT("入力シート!Q"&amp;(A1189))))</f>
        <v/>
      </c>
      <c r="S1189" s="305" t="str">
        <f>IF(A1188="","",IF(N1189="","",SUM(N1189,R1189)))</f>
        <v/>
      </c>
      <c r="T1189" s="205" t="str">
        <f ca="1">IF(A1188="","",IF(N1189="","",IF(INDIRECT("入力シート!R"&amp;(A1189))="通常者",ROUNDDOWN(S1189*10/1000,0),0)))</f>
        <v/>
      </c>
      <c r="U1189" s="197"/>
      <c r="V1189" s="201"/>
      <c r="W1189" s="14">
        <v>3</v>
      </c>
      <c r="X1189" s="13"/>
      <c r="Y1189" s="13">
        <v>5</v>
      </c>
      <c r="Z1189" s="13"/>
      <c r="AA1189" s="13"/>
      <c r="AB1189" s="13"/>
      <c r="AC1189" s="15">
        <v>7</v>
      </c>
      <c r="AD1189" s="9"/>
      <c r="AE1189"/>
    </row>
    <row r="1190" spans="1:31" s="1" customFormat="1" ht="12" customHeight="1" x14ac:dyDescent="0.15">
      <c r="A1190" s="58"/>
      <c r="B1190" s="55"/>
      <c r="C1190" s="230"/>
      <c r="D1190" s="232"/>
      <c r="E1190" s="211"/>
      <c r="F1190" s="235"/>
      <c r="G1190" s="208"/>
      <c r="H1190" s="211"/>
      <c r="I1190" s="214"/>
      <c r="J1190" s="221"/>
      <c r="K1190" s="224"/>
      <c r="L1190" s="227"/>
      <c r="M1190" s="224"/>
      <c r="N1190" s="198"/>
      <c r="O1190" s="208"/>
      <c r="P1190" s="211"/>
      <c r="Q1190" s="214"/>
      <c r="R1190" s="202"/>
      <c r="S1190" s="204"/>
      <c r="T1190" s="198"/>
      <c r="U1190" s="198"/>
      <c r="V1190" s="202"/>
      <c r="W1190" s="7">
        <v>4</v>
      </c>
      <c r="X1190" s="10"/>
      <c r="Y1190" s="6">
        <v>5</v>
      </c>
      <c r="Z1190" s="106"/>
      <c r="AA1190" s="106"/>
      <c r="AB1190" s="106"/>
      <c r="AC1190" s="6"/>
      <c r="AD1190" s="108"/>
      <c r="AE1190"/>
    </row>
    <row r="1191" spans="1:31" s="1" customFormat="1" ht="12" customHeight="1" thickBot="1" x14ac:dyDescent="0.2">
      <c r="A1191" s="58">
        <v>20</v>
      </c>
      <c r="B1191" s="55"/>
      <c r="C1191" s="228" t="s">
        <v>44</v>
      </c>
      <c r="D1191" s="231" t="str">
        <f ca="1">IF(A1192="","",IF(INDIRECT("入力シート!H"&amp;(A1193))="","",IF(INDIRECT("入力シート!H"&amp;(A1193))&lt;43586,4,5)))</f>
        <v/>
      </c>
      <c r="E1191" s="209" t="str">
        <f ca="1">IF(A1192="","",IF(INDIRECT("入力シート!H"&amp;(A1193))="","",INDIRECT("入力シート!H"&amp;(A1193))))</f>
        <v/>
      </c>
      <c r="F1191" s="233" t="str">
        <f ca="1">IF(A1192="","",IF(INDIRECT("入力シート!H"&amp;(A1193))="","",INDIRECT("入力シート!H"&amp;(A1193))))</f>
        <v/>
      </c>
      <c r="G1191" s="207" t="str">
        <f ca="1">IF(A1192="","",IF(INDIRECT("入力シート!I"&amp;(A1193))="","",IF(INDIRECT("入力シート!I"&amp;(A1193))&lt;43586,4,5)))</f>
        <v/>
      </c>
      <c r="H1191" s="209" t="str">
        <f ca="1">IF(A1192="","",IF(INDIRECT("入力シート!I"&amp;(A1193))="","",INDIRECT("入力シート!I"&amp;(A1193))))</f>
        <v/>
      </c>
      <c r="I1191" s="212" t="str">
        <f ca="1">IF(A1192="","",IF(INDIRECT("入力シート!I"&amp;(A1193))="","",INDIRECT("入力シート!I"&amp;(A1193))))</f>
        <v/>
      </c>
      <c r="J1191" s="219" t="str">
        <f ca="1">IF(A1192="","",IF(INDIRECT("入力シート!I"&amp;(A1193))="","",INDIRECT("入力シート!I"&amp;(A1193))))</f>
        <v/>
      </c>
      <c r="K1191" s="222" t="str">
        <f t="shared" ref="K1191" ca="1" si="208">IF(A1192="","",IF(INDIRECT("入力シート!J"&amp;(A1193))="","",INDIRECT("入力シート!J"&amp;(A1193))))</f>
        <v/>
      </c>
      <c r="L1191" s="225" t="str">
        <f ca="1">IF(A1192="","",
IFERROR(IF(INDIRECT("入力シート!K"&amp;(A1193))="","",
IF(INDIRECT("入力シート!K"&amp;(A1193))&gt;159,"G",
IF(INDIRECT("入力シート!K"&amp;(A1193))&gt;149,"F",
IF(INDIRECT("入力シート!K"&amp;(A1193))&gt;139,"E",
IF(INDIRECT("入力シート!K"&amp;(A1193))&gt;129,"D",
IF(INDIRECT("入力シート!K"&amp;(A1193))&gt;119,"C",
IF(INDIRECT("入力シート!K"&amp;(A1193))&gt;109,"B",
IF(INDIRECT("入力シート!K"&amp;(A1193))&gt;99,"A",
"")))))))),""))</f>
        <v/>
      </c>
      <c r="M1191" s="222" t="str">
        <f ca="1">IF(A1192="","",
IFERROR(IF(INDIRECT("入力シート!K"&amp;(A1193))="","",
IF(INDIRECT("入力シート!K"&amp;(A1193))&gt;99,MOD(INDIRECT("入力シート!K"&amp;(A1193)),10),INDIRECT("入力シート!K"&amp;(A1193)))),""))</f>
        <v/>
      </c>
      <c r="N1191" s="196" t="str">
        <f ca="1">IF(A1192="","",IF(INDIRECT("入力シート!L"&amp;(A1193))="","",INDIRECT("入力シート!L"&amp;(A1193))))</f>
        <v/>
      </c>
      <c r="O1191" s="207" t="str">
        <f ca="1">IF(A1192="","",IF(INDIRECT("入力シート!M"&amp;(A1193))="","",IF(INDIRECT("入力シート!M"&amp;(A1193))&lt;43586,4,5)))</f>
        <v/>
      </c>
      <c r="P1191" s="209" t="str">
        <f ca="1">IF(A1192="","",IF(INDIRECT("入力シート!M"&amp;(A1193))="","",INDIRECT("入力シート!M"&amp;(A1193))))</f>
        <v/>
      </c>
      <c r="Q1191" s="212" t="str">
        <f ca="1">IF(A1192="","",IF(INDIRECT("入力シート!M"&amp;(A1193))="","",INDIRECT("入力シート!M"&amp;(A1193))))</f>
        <v/>
      </c>
      <c r="R1191" s="215" t="str">
        <f ca="1">IF(A1192="","",IF(INDIRECT("入力シート!N"&amp;(A1193))="","",INDIRECT("入力シート!N"&amp;(A1193))))</f>
        <v/>
      </c>
      <c r="S1191" s="217" t="str">
        <f>IF(A1192="","",IF(N1191="","",SUM(N1191,R1191)))</f>
        <v/>
      </c>
      <c r="T1191" s="196" t="str">
        <f ca="1">IF(A1192="","",IF(N1191="","",IF(INDIRECT("入力シート!O"&amp;(A1193))="通常者",ROUNDDOWN(S1191*10/1000,0),0)))</f>
        <v/>
      </c>
      <c r="U1191" s="196" t="str">
        <f>IF(A1192="","",IF(V1191="","",IF(V1191&gt;=1,"+",IF(V1191=0," ","-"))))</f>
        <v/>
      </c>
      <c r="V1191" s="199" t="str">
        <f>IF(A1192="","",IF(AND(N1193="",N1191&gt;=1),T1191,IF(N1193="","",T1191-T1193)))</f>
        <v/>
      </c>
      <c r="W1191" s="3">
        <v>1</v>
      </c>
      <c r="X1191" s="12"/>
      <c r="Y1191" s="3">
        <v>5</v>
      </c>
      <c r="Z1191" s="8"/>
      <c r="AA1191" s="8"/>
      <c r="AB1191" s="8"/>
      <c r="AC1191" s="3">
        <v>5</v>
      </c>
      <c r="AD1191" s="107"/>
      <c r="AE1191"/>
    </row>
    <row r="1192" spans="1:31" s="1" customFormat="1" ht="12" customHeight="1" x14ac:dyDescent="0.15">
      <c r="A1192" s="58" t="str">
        <f>A1148</f>
        <v/>
      </c>
      <c r="B1192" s="55"/>
      <c r="C1192" s="229"/>
      <c r="D1192" s="231"/>
      <c r="E1192" s="210"/>
      <c r="F1192" s="234"/>
      <c r="G1192" s="207"/>
      <c r="H1192" s="210"/>
      <c r="I1192" s="213"/>
      <c r="J1192" s="220"/>
      <c r="K1192" s="223"/>
      <c r="L1192" s="226"/>
      <c r="M1192" s="223"/>
      <c r="N1192" s="206"/>
      <c r="O1192" s="207"/>
      <c r="P1192" s="210"/>
      <c r="Q1192" s="213"/>
      <c r="R1192" s="216"/>
      <c r="S1192" s="218"/>
      <c r="T1192" s="197"/>
      <c r="U1192" s="197"/>
      <c r="V1192" s="200"/>
      <c r="W1192" s="14">
        <v>2</v>
      </c>
      <c r="X1192" s="13"/>
      <c r="Y1192" s="13">
        <v>5</v>
      </c>
      <c r="Z1192" s="13"/>
      <c r="AA1192" s="13"/>
      <c r="AB1192" s="13"/>
      <c r="AC1192" s="15">
        <v>6</v>
      </c>
      <c r="AD1192" s="9"/>
      <c r="AE1192"/>
    </row>
    <row r="1193" spans="1:31" s="1" customFormat="1" ht="12" customHeight="1" thickBot="1" x14ac:dyDescent="0.2">
      <c r="A1193" s="58" t="str">
        <f>IF(A1192="","",SUM(A1191:A1192))</f>
        <v/>
      </c>
      <c r="B1193" s="55"/>
      <c r="C1193" s="229"/>
      <c r="D1193" s="231"/>
      <c r="E1193" s="210"/>
      <c r="F1193" s="234"/>
      <c r="G1193" s="207"/>
      <c r="H1193" s="210"/>
      <c r="I1193" s="213"/>
      <c r="J1193" s="220"/>
      <c r="K1193" s="223"/>
      <c r="L1193" s="226"/>
      <c r="M1193" s="223"/>
      <c r="N1193" s="197" t="str">
        <f ca="1">IF(A1192="","",IF(INDIRECT("入力シート!P"&amp;(A1193))="","",INDIRECT("入力シート!P"&amp;(A1193))))</f>
        <v/>
      </c>
      <c r="O1193" s="207"/>
      <c r="P1193" s="210"/>
      <c r="Q1193" s="213"/>
      <c r="R1193" s="201" t="str">
        <f ca="1">IF(A1192="","",IF(INDIRECT("入力シート!Q"&amp;(A1193))="","",INDIRECT("入力シート!Q"&amp;(A1193))))</f>
        <v/>
      </c>
      <c r="S1193" s="305" t="str">
        <f>IF(A1192="","",IF(N1193="","",SUM(N1193,R1193)))</f>
        <v/>
      </c>
      <c r="T1193" s="205" t="str">
        <f ca="1">IF(A1192="","",IF(N1193="","",IF(INDIRECT("入力シート!R"&amp;(A1193))="通常者",ROUNDDOWN(S1193*10/1000,0),0)))</f>
        <v/>
      </c>
      <c r="U1193" s="197"/>
      <c r="V1193" s="201"/>
      <c r="W1193" s="14">
        <v>3</v>
      </c>
      <c r="X1193" s="13"/>
      <c r="Y1193" s="13">
        <v>5</v>
      </c>
      <c r="Z1193" s="13"/>
      <c r="AA1193" s="13"/>
      <c r="AB1193" s="13"/>
      <c r="AC1193" s="15">
        <v>7</v>
      </c>
      <c r="AD1193" s="9"/>
      <c r="AE1193"/>
    </row>
    <row r="1194" spans="1:31" s="1" customFormat="1" ht="12" customHeight="1" x14ac:dyDescent="0.15">
      <c r="A1194" s="58"/>
      <c r="B1194" s="55"/>
      <c r="C1194" s="230"/>
      <c r="D1194" s="232"/>
      <c r="E1194" s="211"/>
      <c r="F1194" s="235"/>
      <c r="G1194" s="208"/>
      <c r="H1194" s="211"/>
      <c r="I1194" s="214"/>
      <c r="J1194" s="221"/>
      <c r="K1194" s="224"/>
      <c r="L1194" s="227"/>
      <c r="M1194" s="224"/>
      <c r="N1194" s="198"/>
      <c r="O1194" s="208"/>
      <c r="P1194" s="211"/>
      <c r="Q1194" s="214"/>
      <c r="R1194" s="202"/>
      <c r="S1194" s="204"/>
      <c r="T1194" s="198"/>
      <c r="U1194" s="198"/>
      <c r="V1194" s="202"/>
      <c r="W1194" s="7">
        <v>4</v>
      </c>
      <c r="X1194" s="10"/>
      <c r="Y1194" s="6">
        <v>5</v>
      </c>
      <c r="Z1194" s="106"/>
      <c r="AA1194" s="106"/>
      <c r="AB1194" s="106"/>
      <c r="AC1194" s="6"/>
      <c r="AD1194" s="108"/>
      <c r="AE1194"/>
    </row>
    <row r="1195" spans="1:31" s="18" customFormat="1" ht="20.100000000000001" customHeight="1" thickBot="1" x14ac:dyDescent="0.2">
      <c r="A1195" s="59"/>
      <c r="B1195" s="55"/>
      <c r="C1195" s="22"/>
      <c r="D1195" s="23"/>
      <c r="E1195" s="103"/>
      <c r="F1195" s="24"/>
      <c r="G1195" s="23"/>
      <c r="H1195" s="103"/>
      <c r="I1195" s="24"/>
      <c r="J1195" s="24"/>
      <c r="K1195" s="103"/>
      <c r="L1195" s="103"/>
      <c r="M1195" s="103"/>
      <c r="N1195" s="103"/>
      <c r="O1195" s="23"/>
      <c r="P1195" s="24"/>
      <c r="Q1195" s="24"/>
      <c r="R1195" s="103"/>
      <c r="S1195" s="103"/>
      <c r="T1195" s="103"/>
      <c r="U1195" s="103"/>
      <c r="V1195" s="103"/>
      <c r="W1195" s="104"/>
      <c r="X1195" s="104"/>
      <c r="Y1195" s="104"/>
      <c r="Z1195" s="104"/>
      <c r="AA1195" s="104"/>
      <c r="AB1195" s="104"/>
      <c r="AC1195" s="104"/>
      <c r="AD1195" s="104"/>
      <c r="AE1195" s="17"/>
    </row>
    <row r="1196" spans="1:31" s="1" customFormat="1" ht="30" customHeight="1" thickBot="1" x14ac:dyDescent="0.2">
      <c r="A1196" s="56"/>
      <c r="B1196" s="55"/>
      <c r="C1196" s="22"/>
      <c r="D1196" s="20"/>
      <c r="E1196" s="4"/>
      <c r="F1196" s="5"/>
      <c r="G1196" s="20"/>
      <c r="H1196" s="4"/>
      <c r="I1196" s="5"/>
      <c r="J1196" s="5"/>
      <c r="K1196" s="4"/>
      <c r="L1196" s="4"/>
      <c r="M1196" s="4"/>
      <c r="N1196" s="103"/>
      <c r="O1196" s="23"/>
      <c r="P1196" s="24"/>
      <c r="Q1196" s="24"/>
      <c r="R1196" s="103"/>
      <c r="S1196" s="2"/>
      <c r="T1196" s="2"/>
      <c r="U1196" s="189" t="s">
        <v>66</v>
      </c>
      <c r="V1196" s="190"/>
      <c r="W1196" s="104"/>
      <c r="X1196" s="104"/>
      <c r="Y1196" s="104"/>
      <c r="Z1196" s="36"/>
      <c r="AA1196" s="36"/>
      <c r="AB1196" s="36"/>
      <c r="AC1196" s="36"/>
      <c r="AD1196" s="36"/>
      <c r="AE1196" s="21"/>
    </row>
    <row r="1197" spans="1:31" s="18" customFormat="1" ht="30" customHeight="1" x14ac:dyDescent="0.15">
      <c r="A1197" s="59"/>
      <c r="B1197" s="55"/>
      <c r="C1197" s="22"/>
      <c r="D1197" s="23"/>
      <c r="E1197" s="103"/>
      <c r="F1197" s="24"/>
      <c r="G1197" s="23"/>
      <c r="H1197" s="103"/>
      <c r="I1197" s="24"/>
      <c r="J1197" s="24"/>
      <c r="K1197" s="103"/>
      <c r="L1197" s="103"/>
      <c r="M1197" s="103"/>
      <c r="N1197" s="191"/>
      <c r="O1197" s="191"/>
      <c r="P1197" s="191"/>
      <c r="Q1197" s="191"/>
      <c r="R1197" s="191"/>
      <c r="S1197" s="25"/>
      <c r="T1197" s="25"/>
      <c r="U1197" s="192" t="str">
        <f>IF(A1148="","",SUM(V1147,V1151,V1155,V1159,V1163,V1167,V1171,V1175,V1179,V1183,V1187,V1191))</f>
        <v/>
      </c>
      <c r="V1197" s="193"/>
      <c r="W1197" s="104"/>
      <c r="X1197" s="104"/>
      <c r="Y1197" s="104"/>
      <c r="Z1197" s="25"/>
      <c r="AA1197" s="37"/>
      <c r="AB1197" s="37"/>
      <c r="AC1197" s="37"/>
      <c r="AD1197" s="37"/>
      <c r="AE1197" s="21"/>
    </row>
    <row r="1198" spans="1:31" s="18" customFormat="1" ht="30" customHeight="1" thickBot="1" x14ac:dyDescent="0.2">
      <c r="A1198" s="59"/>
      <c r="B1198" s="55"/>
      <c r="C1198" s="22"/>
      <c r="D1198" s="23"/>
      <c r="E1198" s="103"/>
      <c r="F1198" s="24"/>
      <c r="G1198" s="23"/>
      <c r="H1198" s="103"/>
      <c r="I1198" s="24"/>
      <c r="J1198" s="24"/>
      <c r="K1198" s="103"/>
      <c r="L1198" s="103"/>
      <c r="M1198" s="103"/>
      <c r="N1198" s="191"/>
      <c r="O1198" s="191"/>
      <c r="P1198" s="191"/>
      <c r="Q1198" s="191"/>
      <c r="R1198" s="191"/>
      <c r="S1198" s="25"/>
      <c r="T1198" s="25"/>
      <c r="U1198" s="194"/>
      <c r="V1198" s="195"/>
      <c r="W1198" s="104"/>
      <c r="X1198" s="104"/>
      <c r="Y1198" s="104"/>
      <c r="Z1198" s="37"/>
      <c r="AA1198" s="37"/>
      <c r="AB1198" s="37"/>
      <c r="AC1198" s="37"/>
      <c r="AD1198" s="37"/>
      <c r="AE1198" s="21"/>
    </row>
    <row r="1199" spans="1:31" ht="20.100000000000001" customHeight="1" x14ac:dyDescent="0.15">
      <c r="A1199" s="57">
        <f>A1136+1</f>
        <v>20</v>
      </c>
      <c r="B1199" s="55"/>
      <c r="C1199" s="298" t="s">
        <v>65</v>
      </c>
      <c r="D1199" s="298"/>
      <c r="E1199" s="298"/>
      <c r="F1199" s="298"/>
      <c r="G1199" s="298"/>
      <c r="H1199" s="298"/>
      <c r="I1199" s="298"/>
      <c r="J1199" s="298"/>
      <c r="K1199" s="298"/>
      <c r="L1199" s="298"/>
      <c r="M1199" s="298"/>
      <c r="N1199" s="298"/>
      <c r="O1199" s="298"/>
      <c r="P1199" s="298"/>
      <c r="Q1199" s="298"/>
      <c r="R1199" s="298"/>
      <c r="S1199" s="298"/>
      <c r="T1199" s="298"/>
      <c r="U1199" s="298"/>
      <c r="V1199" s="298"/>
      <c r="W1199" s="298"/>
      <c r="X1199" s="298"/>
      <c r="Y1199" s="298"/>
      <c r="Z1199" s="298"/>
      <c r="AA1199" s="298"/>
      <c r="AB1199" s="298"/>
      <c r="AC1199" s="298"/>
      <c r="AD1199" s="298"/>
    </row>
    <row r="1200" spans="1:31" ht="20.100000000000001" customHeight="1" x14ac:dyDescent="0.15">
      <c r="B1200" s="55"/>
      <c r="C1200" s="1"/>
      <c r="D1200" s="1"/>
      <c r="E1200" s="1"/>
      <c r="F1200" s="1"/>
      <c r="G1200" s="1"/>
      <c r="H1200" s="1"/>
      <c r="I1200" s="1"/>
      <c r="J1200" s="1"/>
      <c r="K1200" s="1"/>
      <c r="L1200" s="1"/>
      <c r="M1200" s="1"/>
      <c r="N1200" s="1"/>
      <c r="O1200" s="1"/>
      <c r="P1200" s="1"/>
      <c r="Q1200" s="1"/>
      <c r="R1200" s="1"/>
      <c r="S1200" s="1"/>
      <c r="T1200" s="1"/>
      <c r="U1200" s="1"/>
      <c r="V1200" s="1"/>
    </row>
    <row r="1201" spans="1:31" ht="20.100000000000001" customHeight="1" x14ac:dyDescent="0.15">
      <c r="B1201" s="55"/>
      <c r="C1201" s="1"/>
      <c r="D1201" s="299" t="s">
        <v>23</v>
      </c>
      <c r="E1201" s="299"/>
      <c r="F1201" s="299"/>
      <c r="G1201" s="299"/>
      <c r="H1201" s="299"/>
      <c r="I1201" s="299"/>
      <c r="J1201" s="299"/>
      <c r="K1201" s="299"/>
      <c r="L1201" s="299"/>
      <c r="M1201" s="299"/>
      <c r="N1201" s="299"/>
      <c r="O1201" s="299" t="s">
        <v>10</v>
      </c>
      <c r="P1201" s="299"/>
      <c r="Q1201" s="299"/>
      <c r="R1201" s="299" t="s">
        <v>21</v>
      </c>
      <c r="S1201" s="299"/>
      <c r="T1201" s="300" t="s">
        <v>154</v>
      </c>
      <c r="U1201" s="301"/>
      <c r="V1201" s="301"/>
      <c r="W1201" s="287" t="s">
        <v>24</v>
      </c>
      <c r="X1201" s="302"/>
      <c r="Y1201" s="302"/>
      <c r="Z1201" s="302"/>
      <c r="AA1201" s="302"/>
      <c r="AB1201" s="302"/>
      <c r="AC1201" s="302"/>
      <c r="AD1201" s="303"/>
    </row>
    <row r="1202" spans="1:31" ht="20.100000000000001" customHeight="1" x14ac:dyDescent="0.15">
      <c r="B1202" s="55"/>
      <c r="C1202" s="1"/>
      <c r="D1202" s="276" t="str">
        <f ca="1">IF(A1211="","",IF(INDIRECT("入力シート!V"&amp;(A1212))="","",IF(入力シート!C$7="","",入力シート!C$7)))</f>
        <v/>
      </c>
      <c r="E1202" s="276"/>
      <c r="F1202" s="276"/>
      <c r="G1202" s="276"/>
      <c r="H1202" s="276"/>
      <c r="I1202" s="276"/>
      <c r="J1202" s="276"/>
      <c r="K1202" s="276"/>
      <c r="L1202" s="276"/>
      <c r="M1202" s="276"/>
      <c r="N1202" s="276"/>
      <c r="O1202" s="102" t="str">
        <f ca="1">IF(A1211="","",IF(INDIRECT("入力シート!V"&amp;(A1212))="","",IF(入力シート!C$8="","",入力シート!C$8)))</f>
        <v/>
      </c>
      <c r="P1202" s="277" t="str">
        <f ca="1">IF(A1211="","",IF(INDIRECT("入力シート!V"&amp;(A1212))="","",IF(入力シート!D$8="","",入力シート!D$8)))</f>
        <v/>
      </c>
      <c r="Q1202" s="278"/>
      <c r="R1202" s="278" t="str">
        <f ca="1">IF(A1211="","",IF(INDIRECT("入力シート!C"&amp;(A1212))="","",INDIRECT("入力シート!C"&amp;(A1212))))</f>
        <v/>
      </c>
      <c r="S1202" s="278"/>
      <c r="T1202" s="279" t="str">
        <f ca="1">IF(A1211="","",IF(INDIRECT("入力シート!C"&amp;(A1212+1))="","",INDIRECT("入力シート!C"&amp;(A1212+1))))</f>
        <v/>
      </c>
      <c r="U1202" s="279"/>
      <c r="V1202" s="279"/>
      <c r="W1202" s="280" t="str">
        <f ca="1">IF(A1211="","",IF(INDIRECT("入力シート!C"&amp;(A1212+2))="","",INDIRECT("入力シート!C"&amp;(A1212+2))))</f>
        <v/>
      </c>
      <c r="X1202" s="281"/>
      <c r="Y1202" s="281"/>
      <c r="Z1202" s="281"/>
      <c r="AA1202" s="281"/>
      <c r="AB1202" s="281"/>
      <c r="AC1202" s="281"/>
      <c r="AD1202" s="282"/>
    </row>
    <row r="1203" spans="1:31" s="1" customFormat="1" ht="20.100000000000001" customHeight="1" x14ac:dyDescent="0.15">
      <c r="A1203" s="56"/>
      <c r="B1203" s="55"/>
      <c r="C1203" s="283" t="s">
        <v>45</v>
      </c>
      <c r="D1203" s="287" t="s">
        <v>22</v>
      </c>
      <c r="E1203" s="288"/>
      <c r="F1203" s="288"/>
      <c r="G1203" s="288"/>
      <c r="H1203" s="288"/>
      <c r="I1203" s="288"/>
      <c r="J1203" s="288"/>
      <c r="K1203" s="288"/>
      <c r="L1203" s="288"/>
      <c r="M1203" s="288"/>
      <c r="N1203" s="288"/>
      <c r="O1203" s="288"/>
      <c r="P1203" s="288"/>
      <c r="Q1203" s="288"/>
      <c r="R1203" s="288"/>
      <c r="S1203" s="288"/>
      <c r="T1203" s="288"/>
      <c r="U1203" s="288"/>
      <c r="V1203" s="288"/>
      <c r="W1203" s="288"/>
      <c r="X1203" s="288"/>
      <c r="Y1203" s="288"/>
      <c r="Z1203" s="288"/>
      <c r="AA1203" s="288"/>
      <c r="AB1203" s="288"/>
      <c r="AC1203" s="288"/>
      <c r="AD1203" s="289"/>
    </row>
    <row r="1204" spans="1:31" s="1" customFormat="1" ht="20.100000000000001" customHeight="1" x14ac:dyDescent="0.15">
      <c r="A1204" s="56"/>
      <c r="B1204" s="55"/>
      <c r="C1204" s="284"/>
      <c r="D1204" s="280" t="str">
        <f ca="1">IF(A1211="","",IF(INDIRECT("入力シート!C"&amp;(A1212+3))="","",INDIRECT("入力シート!C"&amp;(A1212+3))))</f>
        <v/>
      </c>
      <c r="E1204" s="290"/>
      <c r="F1204" s="290"/>
      <c r="G1204" s="290"/>
      <c r="H1204" s="290"/>
      <c r="I1204" s="290"/>
      <c r="J1204" s="290"/>
      <c r="K1204" s="290"/>
      <c r="L1204" s="290"/>
      <c r="M1204" s="290"/>
      <c r="N1204" s="290"/>
      <c r="O1204" s="290"/>
      <c r="P1204" s="290"/>
      <c r="Q1204" s="290"/>
      <c r="R1204" s="290"/>
      <c r="S1204" s="290"/>
      <c r="T1204" s="290"/>
      <c r="U1204" s="290"/>
      <c r="V1204" s="290"/>
      <c r="W1204" s="290"/>
      <c r="X1204" s="290"/>
      <c r="Y1204" s="290"/>
      <c r="Z1204" s="290"/>
      <c r="AA1204" s="290"/>
      <c r="AB1204" s="290"/>
      <c r="AC1204" s="290"/>
      <c r="AD1204" s="291"/>
    </row>
    <row r="1205" spans="1:31" s="1" customFormat="1" ht="20.100000000000001" customHeight="1" x14ac:dyDescent="0.15">
      <c r="A1205" s="56"/>
      <c r="B1205" s="55"/>
      <c r="C1205" s="285"/>
      <c r="D1205" s="236" t="s">
        <v>15</v>
      </c>
      <c r="E1205" s="237"/>
      <c r="F1205" s="237"/>
      <c r="G1205" s="237"/>
      <c r="H1205" s="237"/>
      <c r="I1205" s="237"/>
      <c r="J1205" s="237"/>
      <c r="K1205" s="237"/>
      <c r="L1205" s="237"/>
      <c r="M1205" s="237"/>
      <c r="N1205" s="237"/>
      <c r="O1205" s="237"/>
      <c r="P1205" s="237"/>
      <c r="Q1205" s="237"/>
      <c r="R1205" s="238"/>
      <c r="S1205" s="236" t="s">
        <v>17</v>
      </c>
      <c r="T1205" s="237"/>
      <c r="U1205" s="237"/>
      <c r="V1205" s="238"/>
      <c r="W1205" s="236" t="s">
        <v>47</v>
      </c>
      <c r="X1205" s="237"/>
      <c r="Y1205" s="237"/>
      <c r="Z1205" s="237"/>
      <c r="AA1205" s="237"/>
      <c r="AB1205" s="237"/>
      <c r="AC1205" s="237"/>
      <c r="AD1205" s="238"/>
    </row>
    <row r="1206" spans="1:31" s="1" customFormat="1" ht="20.100000000000001" customHeight="1" x14ac:dyDescent="0.15">
      <c r="A1206" s="56"/>
      <c r="B1206" s="55"/>
      <c r="C1206" s="285"/>
      <c r="D1206" s="239" t="s">
        <v>11</v>
      </c>
      <c r="E1206" s="240"/>
      <c r="F1206" s="241"/>
      <c r="G1206" s="242" t="s">
        <v>3</v>
      </c>
      <c r="H1206" s="243"/>
      <c r="I1206" s="243"/>
      <c r="J1206" s="244"/>
      <c r="K1206" s="243" t="s">
        <v>4</v>
      </c>
      <c r="L1206" s="243"/>
      <c r="M1206" s="243"/>
      <c r="N1206" s="249" t="s">
        <v>6</v>
      </c>
      <c r="O1206" s="251" t="s">
        <v>5</v>
      </c>
      <c r="P1206" s="251"/>
      <c r="Q1206" s="251"/>
      <c r="R1206" s="94" t="s">
        <v>5</v>
      </c>
      <c r="S1206" s="27" t="s">
        <v>19</v>
      </c>
      <c r="T1206" s="34" t="s">
        <v>48</v>
      </c>
      <c r="U1206" s="252" t="s">
        <v>16</v>
      </c>
      <c r="V1206" s="253"/>
      <c r="W1206" s="258" t="s">
        <v>10</v>
      </c>
      <c r="X1206" s="259"/>
      <c r="Y1206" s="264" t="s">
        <v>26</v>
      </c>
      <c r="Z1206" s="259"/>
      <c r="AA1206" s="259"/>
      <c r="AB1206" s="265"/>
      <c r="AC1206" s="259" t="s">
        <v>10</v>
      </c>
      <c r="AD1206" s="270"/>
      <c r="AE1206" s="11"/>
    </row>
    <row r="1207" spans="1:31" s="1" customFormat="1" ht="20.100000000000001" customHeight="1" x14ac:dyDescent="0.15">
      <c r="A1207" s="56"/>
      <c r="B1207" s="55"/>
      <c r="C1207" s="285"/>
      <c r="D1207" s="271" t="s">
        <v>20</v>
      </c>
      <c r="E1207" s="272"/>
      <c r="F1207" s="273"/>
      <c r="G1207" s="245"/>
      <c r="H1207" s="246"/>
      <c r="I1207" s="246"/>
      <c r="J1207" s="247"/>
      <c r="K1207" s="248"/>
      <c r="L1207" s="248"/>
      <c r="M1207" s="248"/>
      <c r="N1207" s="250"/>
      <c r="O1207" s="274" t="s">
        <v>14</v>
      </c>
      <c r="P1207" s="274"/>
      <c r="Q1207" s="274"/>
      <c r="R1207" s="99" t="s">
        <v>6</v>
      </c>
      <c r="S1207" s="28" t="s">
        <v>18</v>
      </c>
      <c r="T1207" s="35" t="s">
        <v>49</v>
      </c>
      <c r="U1207" s="254"/>
      <c r="V1207" s="255"/>
      <c r="W1207" s="260"/>
      <c r="X1207" s="261"/>
      <c r="Y1207" s="266"/>
      <c r="Z1207" s="261"/>
      <c r="AA1207" s="261"/>
      <c r="AB1207" s="267"/>
      <c r="AC1207" s="261" t="s">
        <v>25</v>
      </c>
      <c r="AD1207" s="275"/>
      <c r="AE1207" s="11"/>
    </row>
    <row r="1208" spans="1:31" s="1" customFormat="1" ht="20.100000000000001" customHeight="1" x14ac:dyDescent="0.15">
      <c r="A1208" s="56"/>
      <c r="B1208" s="55"/>
      <c r="C1208" s="285"/>
      <c r="D1208" s="95" t="s">
        <v>0</v>
      </c>
      <c r="E1208" s="292" t="s">
        <v>0</v>
      </c>
      <c r="F1208" s="292" t="s">
        <v>2</v>
      </c>
      <c r="G1208" s="97" t="s">
        <v>0</v>
      </c>
      <c r="H1208" s="292" t="s">
        <v>0</v>
      </c>
      <c r="I1208" s="292" t="s">
        <v>2</v>
      </c>
      <c r="J1208" s="292" t="s">
        <v>7</v>
      </c>
      <c r="K1208" s="248"/>
      <c r="L1208" s="248"/>
      <c r="M1208" s="248"/>
      <c r="N1208" s="29" t="s">
        <v>13</v>
      </c>
      <c r="O1208" s="97" t="s">
        <v>0</v>
      </c>
      <c r="P1208" s="292" t="s">
        <v>0</v>
      </c>
      <c r="Q1208" s="292" t="s">
        <v>2</v>
      </c>
      <c r="R1208" s="81" t="s">
        <v>13</v>
      </c>
      <c r="S1208" s="30" t="s">
        <v>13</v>
      </c>
      <c r="T1208" s="29" t="s">
        <v>13</v>
      </c>
      <c r="U1208" s="254"/>
      <c r="V1208" s="255"/>
      <c r="W1208" s="260"/>
      <c r="X1208" s="261"/>
      <c r="Y1208" s="266"/>
      <c r="Z1208" s="261"/>
      <c r="AA1208" s="261"/>
      <c r="AB1208" s="267"/>
      <c r="AC1208" s="294" t="s">
        <v>8</v>
      </c>
      <c r="AD1208" s="296" t="s">
        <v>9</v>
      </c>
      <c r="AE1208" s="11"/>
    </row>
    <row r="1209" spans="1:31" s="1" customFormat="1" ht="20.100000000000001" customHeight="1" x14ac:dyDescent="0.15">
      <c r="A1209" s="56"/>
      <c r="B1209" s="55"/>
      <c r="C1209" s="286"/>
      <c r="D1209" s="26" t="s">
        <v>1</v>
      </c>
      <c r="E1209" s="304"/>
      <c r="F1209" s="304"/>
      <c r="G1209" s="96" t="s">
        <v>1</v>
      </c>
      <c r="H1209" s="304"/>
      <c r="I1209" s="293"/>
      <c r="J1209" s="293"/>
      <c r="K1209" s="248"/>
      <c r="L1209" s="248"/>
      <c r="M1209" s="248"/>
      <c r="N1209" s="80" t="s">
        <v>12</v>
      </c>
      <c r="O1209" s="93" t="s">
        <v>1</v>
      </c>
      <c r="P1209" s="304"/>
      <c r="Q1209" s="293"/>
      <c r="R1209" s="82" t="s">
        <v>12</v>
      </c>
      <c r="S1209" s="28" t="s">
        <v>12</v>
      </c>
      <c r="T1209" s="29" t="s">
        <v>12</v>
      </c>
      <c r="U1209" s="256"/>
      <c r="V1209" s="257"/>
      <c r="W1209" s="262"/>
      <c r="X1209" s="263"/>
      <c r="Y1209" s="268"/>
      <c r="Z1209" s="263"/>
      <c r="AA1209" s="263"/>
      <c r="AB1209" s="269"/>
      <c r="AC1209" s="295"/>
      <c r="AD1209" s="297"/>
      <c r="AE1209" s="11"/>
    </row>
    <row r="1210" spans="1:31" s="1" customFormat="1" ht="12" customHeight="1" thickBot="1" x14ac:dyDescent="0.2">
      <c r="A1210" s="58">
        <v>9</v>
      </c>
      <c r="B1210" s="55"/>
      <c r="C1210" s="228" t="s">
        <v>34</v>
      </c>
      <c r="D1210" s="231" t="str">
        <f ca="1">IF(A1211="","",IF(INDIRECT("入力シート!H"&amp;(A1212))="","",IF(INDIRECT("入力シート!H"&amp;(A1212))&lt;43586,4,5)))</f>
        <v/>
      </c>
      <c r="E1210" s="209" t="str">
        <f ca="1">IF(A1211="","",IF(INDIRECT("入力シート!H"&amp;(A1212))="","",INDIRECT("入力シート!H"&amp;(A1212))))</f>
        <v/>
      </c>
      <c r="F1210" s="233" t="str">
        <f ca="1">IF(A1211="","",IF(INDIRECT("入力シート!H"&amp;(A1212))="","",INDIRECT("入力シート!H"&amp;(A1212))))</f>
        <v/>
      </c>
      <c r="G1210" s="207" t="str">
        <f ca="1">IF(A1211="","",IF(INDIRECT("入力シート!I"&amp;(A1212))="","",IF(INDIRECT("入力シート!I"&amp;(A1212))&lt;43586,4,5)))</f>
        <v/>
      </c>
      <c r="H1210" s="209" t="str">
        <f ca="1">IF(A1211="","",IF(INDIRECT("入力シート!I"&amp;(A1212))="","",INDIRECT("入力シート!I"&amp;(A1212))))</f>
        <v/>
      </c>
      <c r="I1210" s="212" t="str">
        <f ca="1">IF(A1211="","",IF(INDIRECT("入力シート!I"&amp;(A1212))="","",INDIRECT("入力シート!I"&amp;(A1212))))</f>
        <v/>
      </c>
      <c r="J1210" s="219" t="str">
        <f ca="1">IF(A1211="","",IF(INDIRECT("入力シート!I"&amp;(A1212))="","",INDIRECT("入力シート!I"&amp;(A1212))))</f>
        <v/>
      </c>
      <c r="K1210" s="222" t="str">
        <f ca="1">IF(A1211="","",IF(INDIRECT("入力シート!J"&amp;(A1212))="","",INDIRECT("入力シート!J"&amp;(A1212))))</f>
        <v/>
      </c>
      <c r="L1210" s="225" t="str">
        <f ca="1">IF(A1211="","",
IFERROR(IF(INDIRECT("入力シート!K"&amp;(A1212))="","",
IF(INDIRECT("入力シート!K"&amp;(A1212))&gt;159,"G",
IF(INDIRECT("入力シート!K"&amp;(A1212))&gt;149,"F",
IF(INDIRECT("入力シート!K"&amp;(A1212))&gt;139,"E",
IF(INDIRECT("入力シート!K"&amp;(A1212))&gt;129,"D",
IF(INDIRECT("入力シート!K"&amp;(A1212))&gt;119,"C",
IF(INDIRECT("入力シート!K"&amp;(A1212))&gt;109,"B",
IF(INDIRECT("入力シート!K"&amp;(A1212))&gt;99,"A",
"")))))))),""))</f>
        <v/>
      </c>
      <c r="M1210" s="222" t="str">
        <f ca="1">IF(A1211="","",
IFERROR(IF(INDIRECT("入力シート!K"&amp;(A1212))="","",
IF(INDIRECT("入力シート!K"&amp;(A1212))&gt;99,MOD(INDIRECT("入力シート!K"&amp;(A1212)),10),INDIRECT("入力シート!K"&amp;(A1212)))),""))</f>
        <v/>
      </c>
      <c r="N1210" s="196" t="str">
        <f ca="1">IF(A1211="","",IF(INDIRECT("入力シート!L"&amp;(A1212))="","",INDIRECT("入力シート!L"&amp;(A1212))))</f>
        <v/>
      </c>
      <c r="O1210" s="207" t="str">
        <f ca="1">IF(A1211="","",IF(INDIRECT("入力シート!M"&amp;(A1212))="","",IF(INDIRECT("入力シート!M"&amp;(A1212))&lt;43586,4,5)))</f>
        <v/>
      </c>
      <c r="P1210" s="209" t="str">
        <f ca="1">IF(A1211="","",IF(INDIRECT("入力シート!M"&amp;(A1212))="","",INDIRECT("入力シート!M"&amp;(A1212))))</f>
        <v/>
      </c>
      <c r="Q1210" s="212" t="str">
        <f ca="1">IF(A1211="","",IF(INDIRECT("入力シート!M"&amp;(A1212))="","",INDIRECT("入力シート!M"&amp;(A1212))))</f>
        <v/>
      </c>
      <c r="R1210" s="215" t="str">
        <f ca="1">IF(A1211="","",IF(INDIRECT("入力シート!N"&amp;(A1212))="","",INDIRECT("入力シート!N"&amp;(A1212))))</f>
        <v/>
      </c>
      <c r="S1210" s="217" t="str">
        <f>IF(A1211="","",IF(N1210="","",SUM(N1210,R1210)))</f>
        <v/>
      </c>
      <c r="T1210" s="196" t="str">
        <f ca="1">IF(A1211="","",IF(N1210="","",IF(INDIRECT("入力シート!O"&amp;(A1212))="通常者",ROUNDDOWN(S1210*10/1000,0),0)))</f>
        <v/>
      </c>
      <c r="U1210" s="196" t="str">
        <f>IF(A1211="","",IF(V1210="","",IF(V1210&gt;=1,"+",IF(V1210=0," ","-"))))</f>
        <v/>
      </c>
      <c r="V1210" s="199" t="str">
        <f>IF(A1211="","",IF(AND(N1212="",N1210&gt;=1),T1210,IF(N1212="","",T1210-T1212)))</f>
        <v/>
      </c>
      <c r="W1210" s="3">
        <v>1</v>
      </c>
      <c r="X1210" s="12"/>
      <c r="Y1210" s="3">
        <v>5</v>
      </c>
      <c r="Z1210" s="8"/>
      <c r="AA1210" s="8"/>
      <c r="AB1210" s="8"/>
      <c r="AC1210" s="3">
        <v>5</v>
      </c>
      <c r="AD1210" s="107"/>
      <c r="AE1210" s="11"/>
    </row>
    <row r="1211" spans="1:31" s="1" customFormat="1" ht="12" customHeight="1" x14ac:dyDescent="0.15">
      <c r="A1211" s="58" t="str">
        <f>IFERROR(MATCH(A1199,入力シート!$V$10:$V2803,0),"")</f>
        <v/>
      </c>
      <c r="B1211" s="55"/>
      <c r="C1211" s="229"/>
      <c r="D1211" s="231"/>
      <c r="E1211" s="210"/>
      <c r="F1211" s="234"/>
      <c r="G1211" s="207"/>
      <c r="H1211" s="210"/>
      <c r="I1211" s="213"/>
      <c r="J1211" s="220"/>
      <c r="K1211" s="223"/>
      <c r="L1211" s="226"/>
      <c r="M1211" s="223"/>
      <c r="N1211" s="206"/>
      <c r="O1211" s="207"/>
      <c r="P1211" s="210"/>
      <c r="Q1211" s="213"/>
      <c r="R1211" s="216"/>
      <c r="S1211" s="218"/>
      <c r="T1211" s="197"/>
      <c r="U1211" s="197"/>
      <c r="V1211" s="200"/>
      <c r="W1211" s="14">
        <v>2</v>
      </c>
      <c r="X1211" s="13"/>
      <c r="Y1211" s="13">
        <v>5</v>
      </c>
      <c r="Z1211" s="13"/>
      <c r="AA1211" s="13"/>
      <c r="AB1211" s="13"/>
      <c r="AC1211" s="15">
        <v>6</v>
      </c>
      <c r="AD1211" s="9"/>
      <c r="AE1211" s="11"/>
    </row>
    <row r="1212" spans="1:31" s="1" customFormat="1" ht="12" customHeight="1" thickBot="1" x14ac:dyDescent="0.2">
      <c r="A1212" s="58" t="str">
        <f>IF(A1211="","",SUM(A1210:A1211))</f>
        <v/>
      </c>
      <c r="B1212" s="55"/>
      <c r="C1212" s="229"/>
      <c r="D1212" s="231"/>
      <c r="E1212" s="210"/>
      <c r="F1212" s="234"/>
      <c r="G1212" s="207"/>
      <c r="H1212" s="210"/>
      <c r="I1212" s="213"/>
      <c r="J1212" s="220"/>
      <c r="K1212" s="223"/>
      <c r="L1212" s="226"/>
      <c r="M1212" s="223"/>
      <c r="N1212" s="197" t="str">
        <f ca="1">IF(A1211="","",IF(INDIRECT("入力シート!P"&amp;(A1212))="","",INDIRECT("入力シート!P"&amp;(A1212))))</f>
        <v/>
      </c>
      <c r="O1212" s="207"/>
      <c r="P1212" s="210"/>
      <c r="Q1212" s="213"/>
      <c r="R1212" s="201" t="str">
        <f ca="1">IF(A1211="","",IF(INDIRECT("入力シート!Q"&amp;(A1212))="","",INDIRECT("入力シート!Q"&amp;(A1212))))</f>
        <v/>
      </c>
      <c r="S1212" s="305" t="str">
        <f>IF(A1211="","",IF(N1212="","",SUM(N1212,R1212)))</f>
        <v/>
      </c>
      <c r="T1212" s="205" t="str">
        <f ca="1">IF(A1211="","",IF(N1212="","",IF(INDIRECT("入力シート!R"&amp;(A1212))="通常者",ROUNDDOWN(S1212*10/1000,0),0)))</f>
        <v/>
      </c>
      <c r="U1212" s="197"/>
      <c r="V1212" s="201"/>
      <c r="W1212" s="14">
        <v>3</v>
      </c>
      <c r="X1212" s="13"/>
      <c r="Y1212" s="13">
        <v>5</v>
      </c>
      <c r="Z1212" s="13"/>
      <c r="AA1212" s="13"/>
      <c r="AB1212" s="13"/>
      <c r="AC1212" s="15">
        <v>7</v>
      </c>
      <c r="AD1212" s="9"/>
      <c r="AE1212" s="11"/>
    </row>
    <row r="1213" spans="1:31" s="1" customFormat="1" ht="12" customHeight="1" x14ac:dyDescent="0.15">
      <c r="A1213" s="58"/>
      <c r="B1213" s="55"/>
      <c r="C1213" s="230"/>
      <c r="D1213" s="232"/>
      <c r="E1213" s="211"/>
      <c r="F1213" s="235"/>
      <c r="G1213" s="208"/>
      <c r="H1213" s="211"/>
      <c r="I1213" s="214"/>
      <c r="J1213" s="221"/>
      <c r="K1213" s="224"/>
      <c r="L1213" s="227"/>
      <c r="M1213" s="224"/>
      <c r="N1213" s="198"/>
      <c r="O1213" s="208"/>
      <c r="P1213" s="211"/>
      <c r="Q1213" s="214"/>
      <c r="R1213" s="202"/>
      <c r="S1213" s="204"/>
      <c r="T1213" s="198"/>
      <c r="U1213" s="198"/>
      <c r="V1213" s="202"/>
      <c r="W1213" s="7">
        <v>4</v>
      </c>
      <c r="X1213" s="10"/>
      <c r="Y1213" s="6">
        <v>5</v>
      </c>
      <c r="Z1213" s="106"/>
      <c r="AA1213" s="106"/>
      <c r="AB1213" s="106"/>
      <c r="AC1213" s="6"/>
      <c r="AD1213" s="108"/>
      <c r="AE1213" s="11"/>
    </row>
    <row r="1214" spans="1:31" s="1" customFormat="1" ht="12" customHeight="1" thickBot="1" x14ac:dyDescent="0.2">
      <c r="A1214" s="58">
        <v>10</v>
      </c>
      <c r="B1214" s="55"/>
      <c r="C1214" s="228" t="s">
        <v>35</v>
      </c>
      <c r="D1214" s="231" t="str">
        <f ca="1">IF(A1215="","",IF(INDIRECT("入力シート!H"&amp;(A1216))="","",IF(INDIRECT("入力シート!H"&amp;(A1216))&lt;43586,4,5)))</f>
        <v/>
      </c>
      <c r="E1214" s="209" t="str">
        <f ca="1">IF(A1215="","",IF(INDIRECT("入力シート!H"&amp;(A1216))="","",INDIRECT("入力シート!H"&amp;(A1216))))</f>
        <v/>
      </c>
      <c r="F1214" s="233" t="str">
        <f ca="1">IF(A1215="","",IF(INDIRECT("入力シート!H"&amp;(A1216))="","",INDIRECT("入力シート!H"&amp;(A1216))))</f>
        <v/>
      </c>
      <c r="G1214" s="207" t="str">
        <f ca="1">IF(A1215="","",IF(INDIRECT("入力シート!I"&amp;(A1216))="","",IF(INDIRECT("入力シート!I"&amp;(A1216))&lt;43586,4,5)))</f>
        <v/>
      </c>
      <c r="H1214" s="209" t="str">
        <f ca="1">IF(A1215="","",IF(INDIRECT("入力シート!I"&amp;(A1216))="","",INDIRECT("入力シート!I"&amp;(A1216))))</f>
        <v/>
      </c>
      <c r="I1214" s="212" t="str">
        <f ca="1">IF(A1215="","",IF(INDIRECT("入力シート!I"&amp;(A1216))="","",INDIRECT("入力シート!I"&amp;(A1216))))</f>
        <v/>
      </c>
      <c r="J1214" s="219" t="str">
        <f ca="1">IF(A1215="","",IF(INDIRECT("入力シート!I"&amp;(A1216))="","",INDIRECT("入力シート!I"&amp;(A1216))))</f>
        <v/>
      </c>
      <c r="K1214" s="222" t="str">
        <f t="shared" ref="K1214" ca="1" si="209">IF(A1215="","",IF(INDIRECT("入力シート!J"&amp;(A1216))="","",INDIRECT("入力シート!J"&amp;(A1216))))</f>
        <v/>
      </c>
      <c r="L1214" s="225" t="str">
        <f ca="1">IF(A1215="","",
IFERROR(IF(INDIRECT("入力シート!K"&amp;(A1216))="","",
IF(INDIRECT("入力シート!K"&amp;(A1216))&gt;159,"G",
IF(INDIRECT("入力シート!K"&amp;(A1216))&gt;149,"F",
IF(INDIRECT("入力シート!K"&amp;(A1216))&gt;139,"E",
IF(INDIRECT("入力シート!K"&amp;(A1216))&gt;129,"D",
IF(INDIRECT("入力シート!K"&amp;(A1216))&gt;119,"C",
IF(INDIRECT("入力シート!K"&amp;(A1216))&gt;109,"B",
IF(INDIRECT("入力シート!K"&amp;(A1216))&gt;99,"A",
"")))))))),""))</f>
        <v/>
      </c>
      <c r="M1214" s="222" t="str">
        <f ca="1">IF(A1215="","",
IFERROR(IF(INDIRECT("入力シート!K"&amp;(A1216))="","",
IF(INDIRECT("入力シート!K"&amp;(A1216))&gt;99,MOD(INDIRECT("入力シート!K"&amp;(A1216)),10),INDIRECT("入力シート!K"&amp;(A1216)))),""))</f>
        <v/>
      </c>
      <c r="N1214" s="196" t="str">
        <f ca="1">IF(A1215="","",IF(INDIRECT("入力シート!L"&amp;(A1216))="","",INDIRECT("入力シート!L"&amp;(A1216))))</f>
        <v/>
      </c>
      <c r="O1214" s="207" t="str">
        <f ca="1">IF(A1215="","",IF(INDIRECT("入力シート!M"&amp;(A1216))="","",IF(INDIRECT("入力シート!M"&amp;(A1216))&lt;43586,4,5)))</f>
        <v/>
      </c>
      <c r="P1214" s="209" t="str">
        <f ca="1">IF(A1215="","",IF(INDIRECT("入力シート!M"&amp;(A1216))="","",INDIRECT("入力シート!M"&amp;(A1216))))</f>
        <v/>
      </c>
      <c r="Q1214" s="212" t="str">
        <f ca="1">IF(A1215="","",IF(INDIRECT("入力シート!M"&amp;(A1216))="","",INDIRECT("入力シート!M"&amp;(A1216))))</f>
        <v/>
      </c>
      <c r="R1214" s="215" t="str">
        <f ca="1">IF(A1215="","",IF(INDIRECT("入力シート!N"&amp;(A1216))="","",INDIRECT("入力シート!N"&amp;(A1216))))</f>
        <v/>
      </c>
      <c r="S1214" s="217" t="str">
        <f>IF(A1215="","",IF(N1214="","",SUM(N1214,R1214)))</f>
        <v/>
      </c>
      <c r="T1214" s="196" t="str">
        <f ca="1">IF(A1215="","",IF(N1214="","",IF(INDIRECT("入力シート!O"&amp;(A1216))="通常者",ROUNDDOWN(S1214*10/1000,0),0)))</f>
        <v/>
      </c>
      <c r="U1214" s="196" t="str">
        <f>IF(A1215="","",IF(V1214="","",IF(V1214&gt;=1,"+",IF(V1214=0," ","-"))))</f>
        <v/>
      </c>
      <c r="V1214" s="199" t="str">
        <f>IF(A1215="","",IF(AND(N1216="",N1214&gt;=1),T1214,IF(N1216="","",T1214-T1216)))</f>
        <v/>
      </c>
      <c r="W1214" s="3">
        <v>1</v>
      </c>
      <c r="X1214" s="12"/>
      <c r="Y1214" s="3">
        <v>5</v>
      </c>
      <c r="Z1214" s="8"/>
      <c r="AA1214" s="8"/>
      <c r="AB1214" s="8"/>
      <c r="AC1214" s="3">
        <v>5</v>
      </c>
      <c r="AD1214" s="107"/>
    </row>
    <row r="1215" spans="1:31" s="1" customFormat="1" ht="12" customHeight="1" x14ac:dyDescent="0.15">
      <c r="A1215" s="58" t="str">
        <f>A1211</f>
        <v/>
      </c>
      <c r="B1215" s="55"/>
      <c r="C1215" s="229"/>
      <c r="D1215" s="231"/>
      <c r="E1215" s="210"/>
      <c r="F1215" s="234"/>
      <c r="G1215" s="207"/>
      <c r="H1215" s="210"/>
      <c r="I1215" s="213"/>
      <c r="J1215" s="220"/>
      <c r="K1215" s="223"/>
      <c r="L1215" s="226"/>
      <c r="M1215" s="223"/>
      <c r="N1215" s="206"/>
      <c r="O1215" s="207"/>
      <c r="P1215" s="210"/>
      <c r="Q1215" s="213"/>
      <c r="R1215" s="216"/>
      <c r="S1215" s="218"/>
      <c r="T1215" s="197"/>
      <c r="U1215" s="197"/>
      <c r="V1215" s="200"/>
      <c r="W1215" s="14">
        <v>2</v>
      </c>
      <c r="X1215" s="13"/>
      <c r="Y1215" s="13">
        <v>5</v>
      </c>
      <c r="Z1215" s="13"/>
      <c r="AA1215" s="13"/>
      <c r="AB1215" s="13"/>
      <c r="AC1215" s="15">
        <v>6</v>
      </c>
      <c r="AD1215" s="9"/>
    </row>
    <row r="1216" spans="1:31" s="1" customFormat="1" ht="12" customHeight="1" thickBot="1" x14ac:dyDescent="0.2">
      <c r="A1216" s="58" t="str">
        <f>IF(A1215="","",SUM(A1214:A1215))</f>
        <v/>
      </c>
      <c r="B1216" s="55"/>
      <c r="C1216" s="229"/>
      <c r="D1216" s="231"/>
      <c r="E1216" s="210"/>
      <c r="F1216" s="234"/>
      <c r="G1216" s="207"/>
      <c r="H1216" s="210"/>
      <c r="I1216" s="213"/>
      <c r="J1216" s="220"/>
      <c r="K1216" s="223"/>
      <c r="L1216" s="226"/>
      <c r="M1216" s="223"/>
      <c r="N1216" s="197" t="str">
        <f ca="1">IF(A1215="","",IF(INDIRECT("入力シート!P"&amp;(A1216))="","",INDIRECT("入力シート!P"&amp;(A1216))))</f>
        <v/>
      </c>
      <c r="O1216" s="207"/>
      <c r="P1216" s="210"/>
      <c r="Q1216" s="213"/>
      <c r="R1216" s="201" t="str">
        <f ca="1">IF(A1215="","",IF(INDIRECT("入力シート!Q"&amp;(A1216))="","",INDIRECT("入力シート!Q"&amp;(A1216))))</f>
        <v/>
      </c>
      <c r="S1216" s="305" t="str">
        <f>IF(A1215="","",IF(N1216="","",SUM(N1216,R1216)))</f>
        <v/>
      </c>
      <c r="T1216" s="205" t="str">
        <f ca="1">IF(A1215="","",IF(N1216="","",IF(INDIRECT("入力シート!R"&amp;(A1216))="通常者",ROUNDDOWN(S1216*10/1000,0),0)))</f>
        <v/>
      </c>
      <c r="U1216" s="197"/>
      <c r="V1216" s="201"/>
      <c r="W1216" s="14">
        <v>3</v>
      </c>
      <c r="X1216" s="13"/>
      <c r="Y1216" s="13">
        <v>5</v>
      </c>
      <c r="Z1216" s="13"/>
      <c r="AA1216" s="13"/>
      <c r="AB1216" s="13"/>
      <c r="AC1216" s="15">
        <v>7</v>
      </c>
      <c r="AD1216" s="9"/>
    </row>
    <row r="1217" spans="1:31" s="1" customFormat="1" ht="12" customHeight="1" x14ac:dyDescent="0.15">
      <c r="A1217" s="58"/>
      <c r="B1217" s="55"/>
      <c r="C1217" s="230"/>
      <c r="D1217" s="232"/>
      <c r="E1217" s="211"/>
      <c r="F1217" s="235"/>
      <c r="G1217" s="208"/>
      <c r="H1217" s="211"/>
      <c r="I1217" s="214"/>
      <c r="J1217" s="221"/>
      <c r="K1217" s="224"/>
      <c r="L1217" s="227"/>
      <c r="M1217" s="224"/>
      <c r="N1217" s="198"/>
      <c r="O1217" s="208"/>
      <c r="P1217" s="211"/>
      <c r="Q1217" s="214"/>
      <c r="R1217" s="202"/>
      <c r="S1217" s="204"/>
      <c r="T1217" s="198"/>
      <c r="U1217" s="198"/>
      <c r="V1217" s="202"/>
      <c r="W1217" s="7">
        <v>4</v>
      </c>
      <c r="X1217" s="10"/>
      <c r="Y1217" s="6">
        <v>5</v>
      </c>
      <c r="Z1217" s="106"/>
      <c r="AA1217" s="106"/>
      <c r="AB1217" s="106"/>
      <c r="AC1217" s="6"/>
      <c r="AD1217" s="108"/>
    </row>
    <row r="1218" spans="1:31" s="1" customFormat="1" ht="12" customHeight="1" thickBot="1" x14ac:dyDescent="0.2">
      <c r="A1218" s="58">
        <v>11</v>
      </c>
      <c r="B1218" s="55"/>
      <c r="C1218" s="228" t="s">
        <v>36</v>
      </c>
      <c r="D1218" s="231" t="str">
        <f ca="1">IF(A1219="","",IF(INDIRECT("入力シート!H"&amp;(A1220))="","",IF(INDIRECT("入力シート!H"&amp;(A1220))&lt;43586,4,5)))</f>
        <v/>
      </c>
      <c r="E1218" s="209" t="str">
        <f ca="1">IF(A1219="","",IF(INDIRECT("入力シート!H"&amp;(A1220))="","",INDIRECT("入力シート!H"&amp;(A1220))))</f>
        <v/>
      </c>
      <c r="F1218" s="233" t="str">
        <f ca="1">IF(A1219="","",IF(INDIRECT("入力シート!H"&amp;(A1220))="","",INDIRECT("入力シート!H"&amp;(A1220))))</f>
        <v/>
      </c>
      <c r="G1218" s="207" t="str">
        <f ca="1">IF(A1219="","",IF(INDIRECT("入力シート!I"&amp;(A1220))="","",IF(INDIRECT("入力シート!I"&amp;(A1220))&lt;43586,4,5)))</f>
        <v/>
      </c>
      <c r="H1218" s="209" t="str">
        <f ca="1">IF(A1219="","",IF(INDIRECT("入力シート!I"&amp;(A1220))="","",INDIRECT("入力シート!I"&amp;(A1220))))</f>
        <v/>
      </c>
      <c r="I1218" s="212" t="str">
        <f ca="1">IF(A1219="","",IF(INDIRECT("入力シート!I"&amp;(A1220))="","",INDIRECT("入力シート!I"&amp;(A1220))))</f>
        <v/>
      </c>
      <c r="J1218" s="219" t="str">
        <f ca="1">IF(A1219="","",IF(INDIRECT("入力シート!I"&amp;(A1220))="","",INDIRECT("入力シート!I"&amp;(A1220))))</f>
        <v/>
      </c>
      <c r="K1218" s="222" t="str">
        <f t="shared" ref="K1218" ca="1" si="210">IF(A1219="","",IF(INDIRECT("入力シート!J"&amp;(A1220))="","",INDIRECT("入力シート!J"&amp;(A1220))))</f>
        <v/>
      </c>
      <c r="L1218" s="225" t="str">
        <f ca="1">IF(A1219="","",
IFERROR(IF(INDIRECT("入力シート!K"&amp;(A1220))="","",
IF(INDIRECT("入力シート!K"&amp;(A1220))&gt;159,"G",
IF(INDIRECT("入力シート!K"&amp;(A1220))&gt;149,"F",
IF(INDIRECT("入力シート!K"&amp;(A1220))&gt;139,"E",
IF(INDIRECT("入力シート!K"&amp;(A1220))&gt;129,"D",
IF(INDIRECT("入力シート!K"&amp;(A1220))&gt;119,"C",
IF(INDIRECT("入力シート!K"&amp;(A1220))&gt;109,"B",
IF(INDIRECT("入力シート!K"&amp;(A1220))&gt;99,"A",
"")))))))),""))</f>
        <v/>
      </c>
      <c r="M1218" s="222" t="str">
        <f ca="1">IF(A1219="","",
IFERROR(IF(INDIRECT("入力シート!K"&amp;(A1220))="","",
IF(INDIRECT("入力シート!K"&amp;(A1220))&gt;99,MOD(INDIRECT("入力シート!K"&amp;(A1220)),10),INDIRECT("入力シート!K"&amp;(A1220)))),""))</f>
        <v/>
      </c>
      <c r="N1218" s="196" t="str">
        <f ca="1">IF(A1219="","",IF(INDIRECT("入力シート!L"&amp;(A1220))="","",INDIRECT("入力シート!L"&amp;(A1220))))</f>
        <v/>
      </c>
      <c r="O1218" s="207" t="str">
        <f ca="1">IF(A1219="","",IF(INDIRECT("入力シート!M"&amp;(A1220))="","",IF(INDIRECT("入力シート!M"&amp;(A1220))&lt;43586,4,5)))</f>
        <v/>
      </c>
      <c r="P1218" s="209" t="str">
        <f ca="1">IF(A1219="","",IF(INDIRECT("入力シート!M"&amp;(A1220))="","",INDIRECT("入力シート!M"&amp;(A1220))))</f>
        <v/>
      </c>
      <c r="Q1218" s="212" t="str">
        <f ca="1">IF(A1219="","",IF(INDIRECT("入力シート!M"&amp;(A1220))="","",INDIRECT("入力シート!M"&amp;(A1220))))</f>
        <v/>
      </c>
      <c r="R1218" s="215" t="str">
        <f ca="1">IF(A1219="","",IF(INDIRECT("入力シート!N"&amp;(A1220))="","",INDIRECT("入力シート!N"&amp;(A1220))))</f>
        <v/>
      </c>
      <c r="S1218" s="217" t="str">
        <f>IF(A1219="","",IF(N1218="","",SUM(N1218,R1218)))</f>
        <v/>
      </c>
      <c r="T1218" s="196" t="str">
        <f ca="1">IF(A1219="","",IF(N1218="","",IF(INDIRECT("入力シート!O"&amp;(A1220))="通常者",ROUNDDOWN(S1218*10/1000,0),0)))</f>
        <v/>
      </c>
      <c r="U1218" s="196" t="str">
        <f>IF(A1219="","",IF(V1218="","",IF(V1218&gt;=1,"+",IF(V1218=0," ","-"))))</f>
        <v/>
      </c>
      <c r="V1218" s="199" t="str">
        <f>IF(A1219="","",IF(AND(N1220="",N1218&gt;=1),T1218,IF(N1220="","",T1218-T1220)))</f>
        <v/>
      </c>
      <c r="W1218" s="3">
        <v>1</v>
      </c>
      <c r="X1218" s="12"/>
      <c r="Y1218" s="3">
        <v>5</v>
      </c>
      <c r="Z1218" s="8"/>
      <c r="AA1218" s="8"/>
      <c r="AB1218" s="8"/>
      <c r="AC1218" s="3">
        <v>5</v>
      </c>
      <c r="AD1218" s="107"/>
      <c r="AE1218"/>
    </row>
    <row r="1219" spans="1:31" s="1" customFormat="1" ht="12" customHeight="1" x14ac:dyDescent="0.15">
      <c r="A1219" s="58" t="str">
        <f>A1211</f>
        <v/>
      </c>
      <c r="B1219" s="55"/>
      <c r="C1219" s="229"/>
      <c r="D1219" s="231"/>
      <c r="E1219" s="210"/>
      <c r="F1219" s="234"/>
      <c r="G1219" s="207"/>
      <c r="H1219" s="210"/>
      <c r="I1219" s="213"/>
      <c r="J1219" s="220"/>
      <c r="K1219" s="223"/>
      <c r="L1219" s="226"/>
      <c r="M1219" s="223"/>
      <c r="N1219" s="206"/>
      <c r="O1219" s="207"/>
      <c r="P1219" s="210"/>
      <c r="Q1219" s="213"/>
      <c r="R1219" s="216"/>
      <c r="S1219" s="218"/>
      <c r="T1219" s="197"/>
      <c r="U1219" s="197"/>
      <c r="V1219" s="200"/>
      <c r="W1219" s="14">
        <v>2</v>
      </c>
      <c r="X1219" s="13"/>
      <c r="Y1219" s="13">
        <v>5</v>
      </c>
      <c r="Z1219" s="13"/>
      <c r="AA1219" s="13"/>
      <c r="AB1219" s="13"/>
      <c r="AC1219" s="15">
        <v>6</v>
      </c>
      <c r="AD1219" s="9"/>
      <c r="AE1219"/>
    </row>
    <row r="1220" spans="1:31" s="1" customFormat="1" ht="12" customHeight="1" thickBot="1" x14ac:dyDescent="0.2">
      <c r="A1220" s="58" t="str">
        <f>IF(A1219="","",SUM(A1218:A1219))</f>
        <v/>
      </c>
      <c r="B1220" s="55"/>
      <c r="C1220" s="229"/>
      <c r="D1220" s="231"/>
      <c r="E1220" s="210"/>
      <c r="F1220" s="234"/>
      <c r="G1220" s="207"/>
      <c r="H1220" s="210"/>
      <c r="I1220" s="213"/>
      <c r="J1220" s="220"/>
      <c r="K1220" s="223"/>
      <c r="L1220" s="226"/>
      <c r="M1220" s="223"/>
      <c r="N1220" s="197" t="str">
        <f ca="1">IF(A1219="","",IF(INDIRECT("入力シート!P"&amp;(A1220))="","",INDIRECT("入力シート!P"&amp;(A1220))))</f>
        <v/>
      </c>
      <c r="O1220" s="207"/>
      <c r="P1220" s="210"/>
      <c r="Q1220" s="213"/>
      <c r="R1220" s="201" t="str">
        <f ca="1">IF(A1219="","",IF(INDIRECT("入力シート!Q"&amp;(A1220))="","",INDIRECT("入力シート!Q"&amp;(A1220))))</f>
        <v/>
      </c>
      <c r="S1220" s="305" t="str">
        <f>IF(A1219="","",IF(N1220="","",SUM(N1220,R1220)))</f>
        <v/>
      </c>
      <c r="T1220" s="205" t="str">
        <f ca="1">IF(A1219="","",IF(N1220="","",IF(INDIRECT("入力シート!R"&amp;(A1220))="通常者",ROUNDDOWN(S1220*10/1000,0),0)))</f>
        <v/>
      </c>
      <c r="U1220" s="197"/>
      <c r="V1220" s="201"/>
      <c r="W1220" s="14">
        <v>3</v>
      </c>
      <c r="X1220" s="13"/>
      <c r="Y1220" s="13">
        <v>5</v>
      </c>
      <c r="Z1220" s="13"/>
      <c r="AA1220" s="13"/>
      <c r="AB1220" s="13"/>
      <c r="AC1220" s="15">
        <v>7</v>
      </c>
      <c r="AD1220" s="9"/>
      <c r="AE1220"/>
    </row>
    <row r="1221" spans="1:31" s="1" customFormat="1" ht="12" customHeight="1" x14ac:dyDescent="0.15">
      <c r="A1221" s="58"/>
      <c r="B1221" s="55"/>
      <c r="C1221" s="230"/>
      <c r="D1221" s="232"/>
      <c r="E1221" s="211"/>
      <c r="F1221" s="235"/>
      <c r="G1221" s="208"/>
      <c r="H1221" s="211"/>
      <c r="I1221" s="214"/>
      <c r="J1221" s="221"/>
      <c r="K1221" s="224"/>
      <c r="L1221" s="227"/>
      <c r="M1221" s="224"/>
      <c r="N1221" s="198"/>
      <c r="O1221" s="208"/>
      <c r="P1221" s="211"/>
      <c r="Q1221" s="214"/>
      <c r="R1221" s="202"/>
      <c r="S1221" s="204"/>
      <c r="T1221" s="198"/>
      <c r="U1221" s="198"/>
      <c r="V1221" s="202"/>
      <c r="W1221" s="7">
        <v>4</v>
      </c>
      <c r="X1221" s="10"/>
      <c r="Y1221" s="6">
        <v>5</v>
      </c>
      <c r="Z1221" s="106"/>
      <c r="AA1221" s="106"/>
      <c r="AB1221" s="106"/>
      <c r="AC1221" s="6"/>
      <c r="AD1221" s="108"/>
      <c r="AE1221"/>
    </row>
    <row r="1222" spans="1:31" s="1" customFormat="1" ht="12" customHeight="1" thickBot="1" x14ac:dyDescent="0.2">
      <c r="A1222" s="58">
        <v>12</v>
      </c>
      <c r="B1222" s="55"/>
      <c r="C1222" s="228" t="s">
        <v>37</v>
      </c>
      <c r="D1222" s="231" t="str">
        <f ca="1">IF(A1223="","",IF(INDIRECT("入力シート!H"&amp;(A1224))="","",IF(INDIRECT("入力シート!H"&amp;(A1224))&lt;43586,4,5)))</f>
        <v/>
      </c>
      <c r="E1222" s="209" t="str">
        <f ca="1">IF(A1223="","",IF(INDIRECT("入力シート!H"&amp;(A1224))="","",INDIRECT("入力シート!H"&amp;(A1224))))</f>
        <v/>
      </c>
      <c r="F1222" s="233" t="str">
        <f ca="1">IF(A1223="","",IF(INDIRECT("入力シート!H"&amp;(A1224))="","",INDIRECT("入力シート!H"&amp;(A1224))))</f>
        <v/>
      </c>
      <c r="G1222" s="207" t="str">
        <f ca="1">IF(A1223="","",IF(INDIRECT("入力シート!I"&amp;(A1224))="","",IF(INDIRECT("入力シート!I"&amp;(A1224))&lt;43586,4,5)))</f>
        <v/>
      </c>
      <c r="H1222" s="209" t="str">
        <f ca="1">IF(A1223="","",IF(INDIRECT("入力シート!I"&amp;(A1224))="","",INDIRECT("入力シート!I"&amp;(A1224))))</f>
        <v/>
      </c>
      <c r="I1222" s="212" t="str">
        <f ca="1">IF(A1223="","",IF(INDIRECT("入力シート!I"&amp;(A1224))="","",INDIRECT("入力シート!I"&amp;(A1224))))</f>
        <v/>
      </c>
      <c r="J1222" s="219" t="str">
        <f ca="1">IF(A1223="","",IF(INDIRECT("入力シート!I"&amp;(A1224))="","",INDIRECT("入力シート!I"&amp;(A1224))))</f>
        <v/>
      </c>
      <c r="K1222" s="222" t="str">
        <f t="shared" ref="K1222" ca="1" si="211">IF(A1223="","",IF(INDIRECT("入力シート!J"&amp;(A1224))="","",INDIRECT("入力シート!J"&amp;(A1224))))</f>
        <v/>
      </c>
      <c r="L1222" s="225" t="str">
        <f ca="1">IF(A1223="","",
IFERROR(IF(INDIRECT("入力シート!K"&amp;(A1224))="","",
IF(INDIRECT("入力シート!K"&amp;(A1224))&gt;159,"G",
IF(INDIRECT("入力シート!K"&amp;(A1224))&gt;149,"F",
IF(INDIRECT("入力シート!K"&amp;(A1224))&gt;139,"E",
IF(INDIRECT("入力シート!K"&amp;(A1224))&gt;129,"D",
IF(INDIRECT("入力シート!K"&amp;(A1224))&gt;119,"C",
IF(INDIRECT("入力シート!K"&amp;(A1224))&gt;109,"B",
IF(INDIRECT("入力シート!K"&amp;(A1224))&gt;99,"A",
"")))))))),""))</f>
        <v/>
      </c>
      <c r="M1222" s="222" t="str">
        <f ca="1">IF(A1223="","",
IFERROR(IF(INDIRECT("入力シート!K"&amp;(A1224))="","",
IF(INDIRECT("入力シート!K"&amp;(A1224))&gt;99,MOD(INDIRECT("入力シート!K"&amp;(A1224)),10),INDIRECT("入力シート!K"&amp;(A1224)))),""))</f>
        <v/>
      </c>
      <c r="N1222" s="196" t="str">
        <f ca="1">IF(A1223="","",IF(INDIRECT("入力シート!L"&amp;(A1224))="","",INDIRECT("入力シート!L"&amp;(A1224))))</f>
        <v/>
      </c>
      <c r="O1222" s="207" t="str">
        <f ca="1">IF(A1223="","",IF(INDIRECT("入力シート!M"&amp;(A1224))="","",IF(INDIRECT("入力シート!M"&amp;(A1224))&lt;43586,4,5)))</f>
        <v/>
      </c>
      <c r="P1222" s="209" t="str">
        <f ca="1">IF(A1223="","",IF(INDIRECT("入力シート!M"&amp;(A1224))="","",INDIRECT("入力シート!M"&amp;(A1224))))</f>
        <v/>
      </c>
      <c r="Q1222" s="212" t="str">
        <f ca="1">IF(A1223="","",IF(INDIRECT("入力シート!M"&amp;(A1224))="","",INDIRECT("入力シート!M"&amp;(A1224))))</f>
        <v/>
      </c>
      <c r="R1222" s="215" t="str">
        <f ca="1">IF(A1223="","",IF(INDIRECT("入力シート!N"&amp;(A1224))="","",INDIRECT("入力シート!N"&amp;(A1224))))</f>
        <v/>
      </c>
      <c r="S1222" s="217" t="str">
        <f>IF(A1223="","",IF(N1222="","",SUM(N1222,R1222)))</f>
        <v/>
      </c>
      <c r="T1222" s="196" t="str">
        <f ca="1">IF(A1223="","",IF(N1222="","",IF(INDIRECT("入力シート!O"&amp;(A1224))="通常者",ROUNDDOWN(S1222*10/1000,0),0)))</f>
        <v/>
      </c>
      <c r="U1222" s="196" t="str">
        <f>IF(A1223="","",IF(V1222="","",IF(V1222&gt;=1,"+",IF(V1222=0," ","-"))))</f>
        <v/>
      </c>
      <c r="V1222" s="199" t="str">
        <f>IF(A1223="","",IF(AND(N1224="",N1222&gt;=1),T1222,IF(N1224="","",T1222-T1224)))</f>
        <v/>
      </c>
      <c r="W1222" s="3">
        <v>1</v>
      </c>
      <c r="X1222" s="12"/>
      <c r="Y1222" s="3">
        <v>5</v>
      </c>
      <c r="Z1222" s="8"/>
      <c r="AA1222" s="8"/>
      <c r="AB1222" s="8"/>
      <c r="AC1222" s="3">
        <v>5</v>
      </c>
      <c r="AD1222" s="107"/>
      <c r="AE1222"/>
    </row>
    <row r="1223" spans="1:31" s="1" customFormat="1" ht="12" customHeight="1" x14ac:dyDescent="0.15">
      <c r="A1223" s="58" t="str">
        <f>A1211</f>
        <v/>
      </c>
      <c r="B1223" s="55"/>
      <c r="C1223" s="229"/>
      <c r="D1223" s="231"/>
      <c r="E1223" s="210"/>
      <c r="F1223" s="234"/>
      <c r="G1223" s="207"/>
      <c r="H1223" s="210"/>
      <c r="I1223" s="213"/>
      <c r="J1223" s="220"/>
      <c r="K1223" s="223"/>
      <c r="L1223" s="226"/>
      <c r="M1223" s="223"/>
      <c r="N1223" s="206"/>
      <c r="O1223" s="207"/>
      <c r="P1223" s="210"/>
      <c r="Q1223" s="213"/>
      <c r="R1223" s="216"/>
      <c r="S1223" s="218"/>
      <c r="T1223" s="197"/>
      <c r="U1223" s="197"/>
      <c r="V1223" s="200"/>
      <c r="W1223" s="14">
        <v>2</v>
      </c>
      <c r="X1223" s="13"/>
      <c r="Y1223" s="13">
        <v>5</v>
      </c>
      <c r="Z1223" s="13"/>
      <c r="AA1223" s="13"/>
      <c r="AB1223" s="13"/>
      <c r="AC1223" s="15">
        <v>6</v>
      </c>
      <c r="AD1223" s="9"/>
      <c r="AE1223"/>
    </row>
    <row r="1224" spans="1:31" s="1" customFormat="1" ht="12" customHeight="1" thickBot="1" x14ac:dyDescent="0.2">
      <c r="A1224" s="58" t="str">
        <f>IF(A1223="","",SUM(A1222:A1223))</f>
        <v/>
      </c>
      <c r="B1224" s="55"/>
      <c r="C1224" s="229"/>
      <c r="D1224" s="231"/>
      <c r="E1224" s="210"/>
      <c r="F1224" s="234"/>
      <c r="G1224" s="207"/>
      <c r="H1224" s="210"/>
      <c r="I1224" s="213"/>
      <c r="J1224" s="220"/>
      <c r="K1224" s="223"/>
      <c r="L1224" s="226"/>
      <c r="M1224" s="223"/>
      <c r="N1224" s="197" t="str">
        <f ca="1">IF(A1223="","",IF(INDIRECT("入力シート!P"&amp;(A1224))="","",INDIRECT("入力シート!P"&amp;(A1224))))</f>
        <v/>
      </c>
      <c r="O1224" s="207"/>
      <c r="P1224" s="210"/>
      <c r="Q1224" s="213"/>
      <c r="R1224" s="201" t="str">
        <f ca="1">IF(A1223="","",IF(INDIRECT("入力シート!Q"&amp;(A1224))="","",INDIRECT("入力シート!Q"&amp;(A1224))))</f>
        <v/>
      </c>
      <c r="S1224" s="305" t="str">
        <f>IF(A1223="","",IF(N1224="","",SUM(N1224,R1224)))</f>
        <v/>
      </c>
      <c r="T1224" s="205" t="str">
        <f ca="1">IF(A1223="","",IF(N1224="","",IF(INDIRECT("入力シート!R"&amp;(A1224))="通常者",ROUNDDOWN(S1224*10/1000,0),0)))</f>
        <v/>
      </c>
      <c r="U1224" s="197"/>
      <c r="V1224" s="201"/>
      <c r="W1224" s="14">
        <v>3</v>
      </c>
      <c r="X1224" s="13"/>
      <c r="Y1224" s="13">
        <v>5</v>
      </c>
      <c r="Z1224" s="13"/>
      <c r="AA1224" s="13"/>
      <c r="AB1224" s="13"/>
      <c r="AC1224" s="15">
        <v>7</v>
      </c>
      <c r="AD1224" s="9"/>
      <c r="AE1224"/>
    </row>
    <row r="1225" spans="1:31" s="1" customFormat="1" ht="12" customHeight="1" x14ac:dyDescent="0.15">
      <c r="A1225" s="58"/>
      <c r="B1225" s="55"/>
      <c r="C1225" s="230"/>
      <c r="D1225" s="232"/>
      <c r="E1225" s="211"/>
      <c r="F1225" s="235"/>
      <c r="G1225" s="208"/>
      <c r="H1225" s="211"/>
      <c r="I1225" s="214"/>
      <c r="J1225" s="221"/>
      <c r="K1225" s="224"/>
      <c r="L1225" s="227"/>
      <c r="M1225" s="224"/>
      <c r="N1225" s="198"/>
      <c r="O1225" s="208"/>
      <c r="P1225" s="211"/>
      <c r="Q1225" s="214"/>
      <c r="R1225" s="202"/>
      <c r="S1225" s="204"/>
      <c r="T1225" s="198"/>
      <c r="U1225" s="198"/>
      <c r="V1225" s="202"/>
      <c r="W1225" s="7">
        <v>4</v>
      </c>
      <c r="X1225" s="10"/>
      <c r="Y1225" s="6">
        <v>5</v>
      </c>
      <c r="Z1225" s="106"/>
      <c r="AA1225" s="106"/>
      <c r="AB1225" s="106"/>
      <c r="AC1225" s="6"/>
      <c r="AD1225" s="108"/>
      <c r="AE1225"/>
    </row>
    <row r="1226" spans="1:31" s="1" customFormat="1" ht="12" customHeight="1" thickBot="1" x14ac:dyDescent="0.2">
      <c r="A1226" s="58">
        <v>13</v>
      </c>
      <c r="B1226" s="55"/>
      <c r="C1226" s="228" t="s">
        <v>38</v>
      </c>
      <c r="D1226" s="231" t="str">
        <f ca="1">IF(A1227="","",IF(INDIRECT("入力シート!H"&amp;(A1228))="","",IF(INDIRECT("入力シート!H"&amp;(A1228))&lt;43586,4,5)))</f>
        <v/>
      </c>
      <c r="E1226" s="209" t="str">
        <f ca="1">IF(A1227="","",IF(INDIRECT("入力シート!H"&amp;(A1228))="","",INDIRECT("入力シート!H"&amp;(A1228))))</f>
        <v/>
      </c>
      <c r="F1226" s="233" t="str">
        <f ca="1">IF(A1227="","",IF(INDIRECT("入力シート!H"&amp;(A1228))="","",INDIRECT("入力シート!H"&amp;(A1228))))</f>
        <v/>
      </c>
      <c r="G1226" s="207" t="str">
        <f ca="1">IF(A1227="","",IF(INDIRECT("入力シート!I"&amp;(A1228))="","",IF(INDIRECT("入力シート!I"&amp;(A1228))&lt;43586,4,5)))</f>
        <v/>
      </c>
      <c r="H1226" s="209" t="str">
        <f ca="1">IF(A1227="","",IF(INDIRECT("入力シート!I"&amp;(A1228))="","",INDIRECT("入力シート!I"&amp;(A1228))))</f>
        <v/>
      </c>
      <c r="I1226" s="212" t="str">
        <f ca="1">IF(A1227="","",IF(INDIRECT("入力シート!I"&amp;(A1228))="","",INDIRECT("入力シート!I"&amp;(A1228))))</f>
        <v/>
      </c>
      <c r="J1226" s="219" t="str">
        <f ca="1">IF(A1227="","",IF(INDIRECT("入力シート!I"&amp;(A1228))="","",INDIRECT("入力シート!I"&amp;(A1228))))</f>
        <v/>
      </c>
      <c r="K1226" s="222" t="str">
        <f t="shared" ref="K1226" ca="1" si="212">IF(A1227="","",IF(INDIRECT("入力シート!J"&amp;(A1228))="","",INDIRECT("入力シート!J"&amp;(A1228))))</f>
        <v/>
      </c>
      <c r="L1226" s="225" t="str">
        <f ca="1">IF(A1227="","",
IFERROR(IF(INDIRECT("入力シート!K"&amp;(A1228))="","",
IF(INDIRECT("入力シート!K"&amp;(A1228))&gt;159,"G",
IF(INDIRECT("入力シート!K"&amp;(A1228))&gt;149,"F",
IF(INDIRECT("入力シート!K"&amp;(A1228))&gt;139,"E",
IF(INDIRECT("入力シート!K"&amp;(A1228))&gt;129,"D",
IF(INDIRECT("入力シート!K"&amp;(A1228))&gt;119,"C",
IF(INDIRECT("入力シート!K"&amp;(A1228))&gt;109,"B",
IF(INDIRECT("入力シート!K"&amp;(A1228))&gt;99,"A",
"")))))))),""))</f>
        <v/>
      </c>
      <c r="M1226" s="222" t="str">
        <f ca="1">IF(A1227="","",
IFERROR(IF(INDIRECT("入力シート!K"&amp;(A1228))="","",
IF(INDIRECT("入力シート!K"&amp;(A1228))&gt;99,MOD(INDIRECT("入力シート!K"&amp;(A1228)),10),INDIRECT("入力シート!K"&amp;(A1228)))),""))</f>
        <v/>
      </c>
      <c r="N1226" s="196" t="str">
        <f ca="1">IF(A1227="","",IF(INDIRECT("入力シート!L"&amp;(A1228))="","",INDIRECT("入力シート!L"&amp;(A1228))))</f>
        <v/>
      </c>
      <c r="O1226" s="207" t="str">
        <f ca="1">IF(A1227="","",IF(INDIRECT("入力シート!M"&amp;(A1228))="","",IF(INDIRECT("入力シート!M"&amp;(A1228))&lt;43586,4,5)))</f>
        <v/>
      </c>
      <c r="P1226" s="209" t="str">
        <f ca="1">IF(A1227="","",IF(INDIRECT("入力シート!M"&amp;(A1228))="","",INDIRECT("入力シート!M"&amp;(A1228))))</f>
        <v/>
      </c>
      <c r="Q1226" s="212" t="str">
        <f ca="1">IF(A1227="","",IF(INDIRECT("入力シート!M"&amp;(A1228))="","",INDIRECT("入力シート!M"&amp;(A1228))))</f>
        <v/>
      </c>
      <c r="R1226" s="215" t="str">
        <f ca="1">IF(A1227="","",IF(INDIRECT("入力シート!N"&amp;(A1228))="","",INDIRECT("入力シート!N"&amp;(A1228))))</f>
        <v/>
      </c>
      <c r="S1226" s="217" t="str">
        <f>IF(A1227="","",IF(N1226="","",SUM(N1226,R1226)))</f>
        <v/>
      </c>
      <c r="T1226" s="196" t="str">
        <f ca="1">IF(A1227="","",IF(N1226="","",IF(INDIRECT("入力シート!O"&amp;(A1228))="通常者",ROUNDDOWN(S1226*10/1000,0),0)))</f>
        <v/>
      </c>
      <c r="U1226" s="196" t="str">
        <f>IF(A1227="","",IF(V1226="","",IF(V1226&gt;=1,"+",IF(V1226=0," ","-"))))</f>
        <v/>
      </c>
      <c r="V1226" s="199" t="str">
        <f>IF(A1227="","",IF(AND(N1228="",N1226&gt;=1),T1226,IF(N1228="","",T1226-T1228)))</f>
        <v/>
      </c>
      <c r="W1226" s="98">
        <v>1</v>
      </c>
      <c r="X1226" s="12"/>
      <c r="Y1226" s="98">
        <v>5</v>
      </c>
      <c r="Z1226" s="8"/>
      <c r="AA1226" s="8"/>
      <c r="AB1226" s="8"/>
      <c r="AC1226" s="98">
        <v>5</v>
      </c>
      <c r="AD1226" s="16"/>
      <c r="AE1226"/>
    </row>
    <row r="1227" spans="1:31" s="1" customFormat="1" ht="12" customHeight="1" x14ac:dyDescent="0.15">
      <c r="A1227" s="58" t="str">
        <f>A1211</f>
        <v/>
      </c>
      <c r="B1227" s="55"/>
      <c r="C1227" s="229"/>
      <c r="D1227" s="231"/>
      <c r="E1227" s="210"/>
      <c r="F1227" s="234"/>
      <c r="G1227" s="207"/>
      <c r="H1227" s="210"/>
      <c r="I1227" s="213"/>
      <c r="J1227" s="220"/>
      <c r="K1227" s="223"/>
      <c r="L1227" s="226"/>
      <c r="M1227" s="223"/>
      <c r="N1227" s="206"/>
      <c r="O1227" s="207"/>
      <c r="P1227" s="210"/>
      <c r="Q1227" s="213"/>
      <c r="R1227" s="216"/>
      <c r="S1227" s="218"/>
      <c r="T1227" s="197"/>
      <c r="U1227" s="197"/>
      <c r="V1227" s="200"/>
      <c r="W1227" s="14">
        <v>2</v>
      </c>
      <c r="X1227" s="13"/>
      <c r="Y1227" s="13">
        <v>5</v>
      </c>
      <c r="Z1227" s="13"/>
      <c r="AA1227" s="13"/>
      <c r="AB1227" s="13"/>
      <c r="AC1227" s="15">
        <v>6</v>
      </c>
      <c r="AD1227" s="9"/>
      <c r="AE1227"/>
    </row>
    <row r="1228" spans="1:31" s="1" customFormat="1" ht="12" customHeight="1" thickBot="1" x14ac:dyDescent="0.2">
      <c r="A1228" s="58" t="str">
        <f>IF(A1227="","",SUM(A1226:A1227))</f>
        <v/>
      </c>
      <c r="B1228" s="55"/>
      <c r="C1228" s="229"/>
      <c r="D1228" s="231"/>
      <c r="E1228" s="210"/>
      <c r="F1228" s="234"/>
      <c r="G1228" s="207"/>
      <c r="H1228" s="210"/>
      <c r="I1228" s="213"/>
      <c r="J1228" s="220"/>
      <c r="K1228" s="223"/>
      <c r="L1228" s="226"/>
      <c r="M1228" s="223"/>
      <c r="N1228" s="197" t="str">
        <f ca="1">IF(A1227="","",IF(INDIRECT("入力シート!P"&amp;(A1228))="","",INDIRECT("入力シート!P"&amp;(A1228))))</f>
        <v/>
      </c>
      <c r="O1228" s="207"/>
      <c r="P1228" s="210"/>
      <c r="Q1228" s="213"/>
      <c r="R1228" s="201" t="str">
        <f ca="1">IF(A1227="","",IF(INDIRECT("入力シート!Q"&amp;(A1228))="","",INDIRECT("入力シート!Q"&amp;(A1228))))</f>
        <v/>
      </c>
      <c r="S1228" s="305" t="str">
        <f>IF(A1227="","",IF(N1228="","",SUM(N1228,R1228)))</f>
        <v/>
      </c>
      <c r="T1228" s="205" t="str">
        <f ca="1">IF(A1227="","",IF(N1228="","",IF(INDIRECT("入力シート!R"&amp;(A1228))="通常者",ROUNDDOWN(S1228*10/1000,0),0)))</f>
        <v/>
      </c>
      <c r="U1228" s="197"/>
      <c r="V1228" s="201"/>
      <c r="W1228" s="14">
        <v>3</v>
      </c>
      <c r="X1228" s="13"/>
      <c r="Y1228" s="13">
        <v>5</v>
      </c>
      <c r="Z1228" s="13"/>
      <c r="AA1228" s="13"/>
      <c r="AB1228" s="13"/>
      <c r="AC1228" s="15">
        <v>7</v>
      </c>
      <c r="AD1228" s="9"/>
      <c r="AE1228"/>
    </row>
    <row r="1229" spans="1:31" s="1" customFormat="1" ht="12" customHeight="1" x14ac:dyDescent="0.15">
      <c r="A1229" s="58"/>
      <c r="B1229" s="55"/>
      <c r="C1229" s="229"/>
      <c r="D1229" s="232"/>
      <c r="E1229" s="211"/>
      <c r="F1229" s="235"/>
      <c r="G1229" s="208"/>
      <c r="H1229" s="211"/>
      <c r="I1229" s="214"/>
      <c r="J1229" s="221"/>
      <c r="K1229" s="224"/>
      <c r="L1229" s="227"/>
      <c r="M1229" s="224"/>
      <c r="N1229" s="198"/>
      <c r="O1229" s="208"/>
      <c r="P1229" s="211"/>
      <c r="Q1229" s="214"/>
      <c r="R1229" s="202"/>
      <c r="S1229" s="204"/>
      <c r="T1229" s="198"/>
      <c r="U1229" s="198"/>
      <c r="V1229" s="202"/>
      <c r="W1229" s="32">
        <v>4</v>
      </c>
      <c r="X1229" s="33"/>
      <c r="Y1229" s="31">
        <v>5</v>
      </c>
      <c r="Z1229" s="105"/>
      <c r="AA1229" s="105"/>
      <c r="AB1229" s="105"/>
      <c r="AC1229" s="31"/>
      <c r="AD1229" s="107"/>
      <c r="AE1229"/>
    </row>
    <row r="1230" spans="1:31" s="1" customFormat="1" ht="12" customHeight="1" thickBot="1" x14ac:dyDescent="0.2">
      <c r="A1230" s="58">
        <v>14</v>
      </c>
      <c r="B1230" s="55"/>
      <c r="C1230" s="228" t="s">
        <v>39</v>
      </c>
      <c r="D1230" s="231" t="str">
        <f ca="1">IF(A1231="","",IF(INDIRECT("入力シート!H"&amp;(A1232))="","",IF(INDIRECT("入力シート!H"&amp;(A1232))&lt;43586,4,5)))</f>
        <v/>
      </c>
      <c r="E1230" s="209" t="str">
        <f ca="1">IF(A1231="","",IF(INDIRECT("入力シート!H"&amp;(A1232))="","",INDIRECT("入力シート!H"&amp;(A1232))))</f>
        <v/>
      </c>
      <c r="F1230" s="233" t="str">
        <f ca="1">IF(A1231="","",IF(INDIRECT("入力シート!H"&amp;(A1232))="","",INDIRECT("入力シート!H"&amp;(A1232))))</f>
        <v/>
      </c>
      <c r="G1230" s="207" t="str">
        <f ca="1">IF(A1231="","",IF(INDIRECT("入力シート!I"&amp;(A1232))="","",IF(INDIRECT("入力シート!I"&amp;(A1232))&lt;43586,4,5)))</f>
        <v/>
      </c>
      <c r="H1230" s="209" t="str">
        <f ca="1">IF(A1231="","",IF(INDIRECT("入力シート!I"&amp;(A1232))="","",INDIRECT("入力シート!I"&amp;(A1232))))</f>
        <v/>
      </c>
      <c r="I1230" s="212" t="str">
        <f ca="1">IF(A1231="","",IF(INDIRECT("入力シート!I"&amp;(A1232))="","",INDIRECT("入力シート!I"&amp;(A1232))))</f>
        <v/>
      </c>
      <c r="J1230" s="219" t="str">
        <f ca="1">IF(A1231="","",IF(INDIRECT("入力シート!I"&amp;(A1232))="","",INDIRECT("入力シート!I"&amp;(A1232))))</f>
        <v/>
      </c>
      <c r="K1230" s="222" t="str">
        <f t="shared" ref="K1230" ca="1" si="213">IF(A1231="","",IF(INDIRECT("入力シート!J"&amp;(A1232))="","",INDIRECT("入力シート!J"&amp;(A1232))))</f>
        <v/>
      </c>
      <c r="L1230" s="225" t="str">
        <f ca="1">IF(A1231="","",
IFERROR(IF(INDIRECT("入力シート!K"&amp;(A1232))="","",
IF(INDIRECT("入力シート!K"&amp;(A1232))&gt;159,"G",
IF(INDIRECT("入力シート!K"&amp;(A1232))&gt;149,"F",
IF(INDIRECT("入力シート!K"&amp;(A1232))&gt;139,"E",
IF(INDIRECT("入力シート!K"&amp;(A1232))&gt;129,"D",
IF(INDIRECT("入力シート!K"&amp;(A1232))&gt;119,"C",
IF(INDIRECT("入力シート!K"&amp;(A1232))&gt;109,"B",
IF(INDIRECT("入力シート!K"&amp;(A1232))&gt;99,"A",
"")))))))),""))</f>
        <v/>
      </c>
      <c r="M1230" s="222" t="str">
        <f ca="1">IF(A1231="","",
IFERROR(IF(INDIRECT("入力シート!K"&amp;(A1232))="","",
IF(INDIRECT("入力シート!K"&amp;(A1232))&gt;99,MOD(INDIRECT("入力シート!K"&amp;(A1232)),10),INDIRECT("入力シート!K"&amp;(A1232)))),""))</f>
        <v/>
      </c>
      <c r="N1230" s="196" t="str">
        <f ca="1">IF(A1231="","",IF(INDIRECT("入力シート!L"&amp;(A1232))="","",INDIRECT("入力シート!L"&amp;(A1232))))</f>
        <v/>
      </c>
      <c r="O1230" s="207" t="str">
        <f ca="1">IF(A1231="","",IF(INDIRECT("入力シート!M"&amp;(A1232))="","",IF(INDIRECT("入力シート!M"&amp;(A1232))&lt;43586,4,5)))</f>
        <v/>
      </c>
      <c r="P1230" s="209" t="str">
        <f ca="1">IF(A1231="","",IF(INDIRECT("入力シート!M"&amp;(A1232))="","",INDIRECT("入力シート!M"&amp;(A1232))))</f>
        <v/>
      </c>
      <c r="Q1230" s="212" t="str">
        <f ca="1">IF(A1231="","",IF(INDIRECT("入力シート!M"&amp;(A1232))="","",INDIRECT("入力シート!M"&amp;(A1232))))</f>
        <v/>
      </c>
      <c r="R1230" s="215" t="str">
        <f ca="1">IF(A1231="","",IF(INDIRECT("入力シート!N"&amp;(A1232))="","",INDIRECT("入力シート!N"&amp;(A1232))))</f>
        <v/>
      </c>
      <c r="S1230" s="217" t="str">
        <f>IF(A1231="","",IF(N1230="","",SUM(N1230,R1230)))</f>
        <v/>
      </c>
      <c r="T1230" s="196" t="str">
        <f ca="1">IF(A1231="","",IF(N1230="","",IF(INDIRECT("入力シート!O"&amp;(A1232))="通常者",ROUNDDOWN(S1230*10/1000,0),0)))</f>
        <v/>
      </c>
      <c r="U1230" s="196" t="str">
        <f>IF(A1231="","",IF(V1230="","",IF(V1230&gt;=1,"+",IF(V1230=0," ","-"))))</f>
        <v/>
      </c>
      <c r="V1230" s="199" t="str">
        <f>IF(A1231="","",IF(AND(N1232="",N1230&gt;=1),T1230,IF(N1232="","",T1230-T1232)))</f>
        <v/>
      </c>
      <c r="W1230" s="98">
        <v>1</v>
      </c>
      <c r="X1230" s="12"/>
      <c r="Y1230" s="98">
        <v>5</v>
      </c>
      <c r="Z1230" s="8"/>
      <c r="AA1230" s="8"/>
      <c r="AB1230" s="8"/>
      <c r="AC1230" s="98">
        <v>5</v>
      </c>
      <c r="AD1230" s="16"/>
      <c r="AE1230"/>
    </row>
    <row r="1231" spans="1:31" s="1" customFormat="1" ht="12" customHeight="1" x14ac:dyDescent="0.15">
      <c r="A1231" s="58" t="str">
        <f>A1211</f>
        <v/>
      </c>
      <c r="B1231" s="55"/>
      <c r="C1231" s="229"/>
      <c r="D1231" s="231"/>
      <c r="E1231" s="210"/>
      <c r="F1231" s="234"/>
      <c r="G1231" s="207"/>
      <c r="H1231" s="210"/>
      <c r="I1231" s="213"/>
      <c r="J1231" s="220"/>
      <c r="K1231" s="223"/>
      <c r="L1231" s="226"/>
      <c r="M1231" s="223"/>
      <c r="N1231" s="206"/>
      <c r="O1231" s="207"/>
      <c r="P1231" s="210"/>
      <c r="Q1231" s="213"/>
      <c r="R1231" s="216"/>
      <c r="S1231" s="218"/>
      <c r="T1231" s="197"/>
      <c r="U1231" s="197"/>
      <c r="V1231" s="200"/>
      <c r="W1231" s="14">
        <v>2</v>
      </c>
      <c r="X1231" s="13"/>
      <c r="Y1231" s="13">
        <v>5</v>
      </c>
      <c r="Z1231" s="13"/>
      <c r="AA1231" s="13"/>
      <c r="AB1231" s="13"/>
      <c r="AC1231" s="15">
        <v>6</v>
      </c>
      <c r="AD1231" s="9"/>
      <c r="AE1231"/>
    </row>
    <row r="1232" spans="1:31" s="1" customFormat="1" ht="12" customHeight="1" thickBot="1" x14ac:dyDescent="0.2">
      <c r="A1232" s="58" t="str">
        <f>IF(A1231="","",SUM(A1230:A1231))</f>
        <v/>
      </c>
      <c r="B1232" s="55"/>
      <c r="C1232" s="229"/>
      <c r="D1232" s="231"/>
      <c r="E1232" s="210"/>
      <c r="F1232" s="234"/>
      <c r="G1232" s="207"/>
      <c r="H1232" s="210"/>
      <c r="I1232" s="213"/>
      <c r="J1232" s="220"/>
      <c r="K1232" s="223"/>
      <c r="L1232" s="226"/>
      <c r="M1232" s="223"/>
      <c r="N1232" s="197" t="str">
        <f ca="1">IF(A1231="","",IF(INDIRECT("入力シート!P"&amp;(A1232))="","",INDIRECT("入力シート!P"&amp;(A1232))))</f>
        <v/>
      </c>
      <c r="O1232" s="207"/>
      <c r="P1232" s="210"/>
      <c r="Q1232" s="213"/>
      <c r="R1232" s="201" t="str">
        <f ca="1">IF(A1231="","",IF(INDIRECT("入力シート!Q"&amp;(A1232))="","",INDIRECT("入力シート!Q"&amp;(A1232))))</f>
        <v/>
      </c>
      <c r="S1232" s="305" t="str">
        <f>IF(A1231="","",IF(N1232="","",SUM(N1232,R1232)))</f>
        <v/>
      </c>
      <c r="T1232" s="205" t="str">
        <f ca="1">IF(A1231="","",IF(N1232="","",IF(INDIRECT("入力シート!R"&amp;(A1232))="通常者",ROUNDDOWN(S1232*10/1000,0),0)))</f>
        <v/>
      </c>
      <c r="U1232" s="197"/>
      <c r="V1232" s="201"/>
      <c r="W1232" s="14">
        <v>3</v>
      </c>
      <c r="X1232" s="13"/>
      <c r="Y1232" s="13">
        <v>5</v>
      </c>
      <c r="Z1232" s="13"/>
      <c r="AA1232" s="13"/>
      <c r="AB1232" s="13"/>
      <c r="AC1232" s="15">
        <v>7</v>
      </c>
      <c r="AD1232" s="9"/>
      <c r="AE1232"/>
    </row>
    <row r="1233" spans="1:31" s="1" customFormat="1" ht="12" customHeight="1" x14ac:dyDescent="0.15">
      <c r="A1233" s="58"/>
      <c r="B1233" s="55"/>
      <c r="C1233" s="230"/>
      <c r="D1233" s="232"/>
      <c r="E1233" s="211"/>
      <c r="F1233" s="235"/>
      <c r="G1233" s="208"/>
      <c r="H1233" s="211"/>
      <c r="I1233" s="214"/>
      <c r="J1233" s="221"/>
      <c r="K1233" s="224"/>
      <c r="L1233" s="227"/>
      <c r="M1233" s="224"/>
      <c r="N1233" s="198"/>
      <c r="O1233" s="208"/>
      <c r="P1233" s="211"/>
      <c r="Q1233" s="214"/>
      <c r="R1233" s="202"/>
      <c r="S1233" s="204"/>
      <c r="T1233" s="198"/>
      <c r="U1233" s="198"/>
      <c r="V1233" s="202"/>
      <c r="W1233" s="7">
        <v>4</v>
      </c>
      <c r="X1233" s="10"/>
      <c r="Y1233" s="6">
        <v>5</v>
      </c>
      <c r="Z1233" s="106"/>
      <c r="AA1233" s="106"/>
      <c r="AB1233" s="106"/>
      <c r="AC1233" s="6"/>
      <c r="AD1233" s="108"/>
      <c r="AE1233"/>
    </row>
    <row r="1234" spans="1:31" s="1" customFormat="1" ht="12" customHeight="1" thickBot="1" x14ac:dyDescent="0.2">
      <c r="A1234" s="58">
        <v>15</v>
      </c>
      <c r="B1234" s="55"/>
      <c r="C1234" s="228" t="s">
        <v>46</v>
      </c>
      <c r="D1234" s="231" t="str">
        <f ca="1">IF(A1235="","",IF(INDIRECT("入力シート!H"&amp;(A1236))="","",IF(INDIRECT("入力シート!H"&amp;(A1236))&lt;43586,4,5)))</f>
        <v/>
      </c>
      <c r="E1234" s="209" t="str">
        <f ca="1">IF(A1235="","",IF(INDIRECT("入力シート!H"&amp;(A1236))="","",INDIRECT("入力シート!H"&amp;(A1236))))</f>
        <v/>
      </c>
      <c r="F1234" s="233" t="str">
        <f ca="1">IF(A1235="","",IF(INDIRECT("入力シート!H"&amp;(A1236))="","",INDIRECT("入力シート!H"&amp;(A1236))))</f>
        <v/>
      </c>
      <c r="G1234" s="207" t="str">
        <f ca="1">IF(A1235="","",IF(INDIRECT("入力シート!I"&amp;(A1236))="","",IF(INDIRECT("入力シート!I"&amp;(A1236))&lt;43586,4,5)))</f>
        <v/>
      </c>
      <c r="H1234" s="209" t="str">
        <f ca="1">IF(A1235="","",IF(INDIRECT("入力シート!I"&amp;(A1236))="","",INDIRECT("入力シート!I"&amp;(A1236))))</f>
        <v/>
      </c>
      <c r="I1234" s="212" t="str">
        <f ca="1">IF(A1235="","",IF(INDIRECT("入力シート!I"&amp;(A1236))="","",INDIRECT("入力シート!I"&amp;(A1236))))</f>
        <v/>
      </c>
      <c r="J1234" s="219" t="str">
        <f ca="1">IF(A1235="","",IF(INDIRECT("入力シート!I"&amp;(A1236))="","",INDIRECT("入力シート!I"&amp;(A1236))))</f>
        <v/>
      </c>
      <c r="K1234" s="222" t="str">
        <f t="shared" ref="K1234" ca="1" si="214">IF(A1235="","",IF(INDIRECT("入力シート!J"&amp;(A1236))="","",INDIRECT("入力シート!J"&amp;(A1236))))</f>
        <v/>
      </c>
      <c r="L1234" s="225" t="str">
        <f ca="1">IF(A1235="","",
IFERROR(IF(INDIRECT("入力シート!K"&amp;(A1236))="","",
IF(INDIRECT("入力シート!K"&amp;(A1236))&gt;159,"G",
IF(INDIRECT("入力シート!K"&amp;(A1236))&gt;149,"F",
IF(INDIRECT("入力シート!K"&amp;(A1236))&gt;139,"E",
IF(INDIRECT("入力シート!K"&amp;(A1236))&gt;129,"D",
IF(INDIRECT("入力シート!K"&amp;(A1236))&gt;119,"C",
IF(INDIRECT("入力シート!K"&amp;(A1236))&gt;109,"B",
IF(INDIRECT("入力シート!K"&amp;(A1236))&gt;99,"A",
"")))))))),""))</f>
        <v/>
      </c>
      <c r="M1234" s="222" t="str">
        <f ca="1">IF(A1235="","",
IFERROR(IF(INDIRECT("入力シート!K"&amp;(A1236))="","",
IF(INDIRECT("入力シート!K"&amp;(A1236))&gt;99,MOD(INDIRECT("入力シート!K"&amp;(A1236)),10),INDIRECT("入力シート!K"&amp;(A1236)))),""))</f>
        <v/>
      </c>
      <c r="N1234" s="196" t="str">
        <f ca="1">IF(A1235="","",IF(INDIRECT("入力シート!L"&amp;(A1236))="","",INDIRECT("入力シート!L"&amp;(A1236))))</f>
        <v/>
      </c>
      <c r="O1234" s="207" t="str">
        <f ca="1">IF(A1235="","",IF(INDIRECT("入力シート!M"&amp;(A1236))="","",IF(INDIRECT("入力シート!M"&amp;(A1236))&lt;43586,4,5)))</f>
        <v/>
      </c>
      <c r="P1234" s="209" t="str">
        <f ca="1">IF(A1235="","",IF(INDIRECT("入力シート!M"&amp;(A1236))="","",INDIRECT("入力シート!M"&amp;(A1236))))</f>
        <v/>
      </c>
      <c r="Q1234" s="212" t="str">
        <f ca="1">IF(A1235="","",IF(INDIRECT("入力シート!M"&amp;(A1236))="","",INDIRECT("入力シート!M"&amp;(A1236))))</f>
        <v/>
      </c>
      <c r="R1234" s="215" t="str">
        <f ca="1">IF(A1235="","",IF(INDIRECT("入力シート!N"&amp;(A1236))="","",INDIRECT("入力シート!N"&amp;(A1236))))</f>
        <v/>
      </c>
      <c r="S1234" s="217" t="str">
        <f>IF(A1235="","",IF(N1234="","",SUM(N1234,R1234)))</f>
        <v/>
      </c>
      <c r="T1234" s="196" t="str">
        <f ca="1">IF(A1235="","",IF(N1234="","",IF(INDIRECT("入力シート!O"&amp;(A1236))="通常者",ROUNDDOWN(S1234*10/1000,0),0)))</f>
        <v/>
      </c>
      <c r="U1234" s="196" t="str">
        <f>IF(A1235="","",IF(V1234="","",IF(V1234&gt;=1,"+",IF(V1234=0," ","-"))))</f>
        <v/>
      </c>
      <c r="V1234" s="199" t="str">
        <f>IF(A1235="","",IF(AND(N1236="",N1234&gt;=1),T1234,IF(N1236="","",T1234-T1236)))</f>
        <v/>
      </c>
      <c r="W1234" s="3">
        <v>1</v>
      </c>
      <c r="X1234" s="12"/>
      <c r="Y1234" s="3">
        <v>5</v>
      </c>
      <c r="Z1234" s="8"/>
      <c r="AA1234" s="8"/>
      <c r="AB1234" s="8"/>
      <c r="AC1234" s="3">
        <v>5</v>
      </c>
      <c r="AD1234" s="107"/>
      <c r="AE1234"/>
    </row>
    <row r="1235" spans="1:31" s="1" customFormat="1" ht="12" customHeight="1" x14ac:dyDescent="0.15">
      <c r="A1235" s="58" t="str">
        <f>A1211</f>
        <v/>
      </c>
      <c r="B1235" s="55"/>
      <c r="C1235" s="229"/>
      <c r="D1235" s="231"/>
      <c r="E1235" s="210"/>
      <c r="F1235" s="234"/>
      <c r="G1235" s="207"/>
      <c r="H1235" s="210"/>
      <c r="I1235" s="213"/>
      <c r="J1235" s="220"/>
      <c r="K1235" s="223"/>
      <c r="L1235" s="226"/>
      <c r="M1235" s="223"/>
      <c r="N1235" s="206"/>
      <c r="O1235" s="207"/>
      <c r="P1235" s="210"/>
      <c r="Q1235" s="213"/>
      <c r="R1235" s="216"/>
      <c r="S1235" s="218"/>
      <c r="T1235" s="197"/>
      <c r="U1235" s="197"/>
      <c r="V1235" s="200"/>
      <c r="W1235" s="14">
        <v>2</v>
      </c>
      <c r="X1235" s="13"/>
      <c r="Y1235" s="13">
        <v>5</v>
      </c>
      <c r="Z1235" s="13"/>
      <c r="AA1235" s="13"/>
      <c r="AB1235" s="13"/>
      <c r="AC1235" s="15">
        <v>6</v>
      </c>
      <c r="AD1235" s="9"/>
      <c r="AE1235"/>
    </row>
    <row r="1236" spans="1:31" s="1" customFormat="1" ht="12" customHeight="1" thickBot="1" x14ac:dyDescent="0.2">
      <c r="A1236" s="58" t="str">
        <f>IF(A1235="","",SUM(A1234:A1235))</f>
        <v/>
      </c>
      <c r="B1236" s="55"/>
      <c r="C1236" s="229"/>
      <c r="D1236" s="231"/>
      <c r="E1236" s="210"/>
      <c r="F1236" s="234"/>
      <c r="G1236" s="207"/>
      <c r="H1236" s="210"/>
      <c r="I1236" s="213"/>
      <c r="J1236" s="220"/>
      <c r="K1236" s="223"/>
      <c r="L1236" s="226"/>
      <c r="M1236" s="223"/>
      <c r="N1236" s="197" t="str">
        <f ca="1">IF(A1235="","",IF(INDIRECT("入力シート!P"&amp;(A1236))="","",INDIRECT("入力シート!P"&amp;(A1236))))</f>
        <v/>
      </c>
      <c r="O1236" s="207"/>
      <c r="P1236" s="210"/>
      <c r="Q1236" s="213"/>
      <c r="R1236" s="201" t="str">
        <f ca="1">IF(A1235="","",IF(INDIRECT("入力シート!Q"&amp;(A1236))="","",INDIRECT("入力シート!Q"&amp;(A1236))))</f>
        <v/>
      </c>
      <c r="S1236" s="305" t="str">
        <f>IF(A1235="","",IF(N1236="","",SUM(N1236,R1236)))</f>
        <v/>
      </c>
      <c r="T1236" s="205" t="str">
        <f ca="1">IF(A1235="","",IF(N1236="","",IF(INDIRECT("入力シート!R"&amp;(A1236))="通常者",ROUNDDOWN(S1236*10/1000,0),0)))</f>
        <v/>
      </c>
      <c r="U1236" s="197"/>
      <c r="V1236" s="201"/>
      <c r="W1236" s="14">
        <v>3</v>
      </c>
      <c r="X1236" s="13"/>
      <c r="Y1236" s="13">
        <v>5</v>
      </c>
      <c r="Z1236" s="13"/>
      <c r="AA1236" s="13"/>
      <c r="AB1236" s="13"/>
      <c r="AC1236" s="15">
        <v>7</v>
      </c>
      <c r="AD1236" s="9"/>
      <c r="AE1236"/>
    </row>
    <row r="1237" spans="1:31" s="1" customFormat="1" ht="12" customHeight="1" x14ac:dyDescent="0.15">
      <c r="A1237" s="58"/>
      <c r="B1237" s="55"/>
      <c r="C1237" s="230"/>
      <c r="D1237" s="232"/>
      <c r="E1237" s="211"/>
      <c r="F1237" s="235"/>
      <c r="G1237" s="208"/>
      <c r="H1237" s="211"/>
      <c r="I1237" s="214"/>
      <c r="J1237" s="221"/>
      <c r="K1237" s="224"/>
      <c r="L1237" s="227"/>
      <c r="M1237" s="224"/>
      <c r="N1237" s="198"/>
      <c r="O1237" s="208"/>
      <c r="P1237" s="211"/>
      <c r="Q1237" s="214"/>
      <c r="R1237" s="202"/>
      <c r="S1237" s="204"/>
      <c r="T1237" s="198"/>
      <c r="U1237" s="198"/>
      <c r="V1237" s="202"/>
      <c r="W1237" s="7">
        <v>4</v>
      </c>
      <c r="X1237" s="10"/>
      <c r="Y1237" s="6">
        <v>5</v>
      </c>
      <c r="Z1237" s="106"/>
      <c r="AA1237" s="106"/>
      <c r="AB1237" s="106"/>
      <c r="AC1237" s="6"/>
      <c r="AD1237" s="108"/>
      <c r="AE1237"/>
    </row>
    <row r="1238" spans="1:31" s="1" customFormat="1" ht="12" customHeight="1" thickBot="1" x14ac:dyDescent="0.2">
      <c r="A1238" s="58">
        <v>16</v>
      </c>
      <c r="B1238" s="55"/>
      <c r="C1238" s="228" t="s">
        <v>40</v>
      </c>
      <c r="D1238" s="231" t="str">
        <f ca="1">IF(A1239="","",IF(INDIRECT("入力シート!H"&amp;(A1240))="","",IF(INDIRECT("入力シート!H"&amp;(A1240))&lt;43586,4,5)))</f>
        <v/>
      </c>
      <c r="E1238" s="209" t="str">
        <f ca="1">IF(A1239="","",IF(INDIRECT("入力シート!H"&amp;(A1240))="","",INDIRECT("入力シート!H"&amp;(A1240))))</f>
        <v/>
      </c>
      <c r="F1238" s="233" t="str">
        <f ca="1">IF(A1239="","",IF(INDIRECT("入力シート!H"&amp;(A1240))="","",INDIRECT("入力シート!H"&amp;(A1240))))</f>
        <v/>
      </c>
      <c r="G1238" s="207" t="str">
        <f ca="1">IF(A1239="","",IF(INDIRECT("入力シート!I"&amp;(A1240))="","",IF(INDIRECT("入力シート!I"&amp;(A1240))&lt;43586,4,5)))</f>
        <v/>
      </c>
      <c r="H1238" s="209" t="str">
        <f ca="1">IF(A1239="","",IF(INDIRECT("入力シート!I"&amp;(A1240))="","",INDIRECT("入力シート!I"&amp;(A1240))))</f>
        <v/>
      </c>
      <c r="I1238" s="212" t="str">
        <f ca="1">IF(A1239="","",IF(INDIRECT("入力シート!I"&amp;(A1240))="","",INDIRECT("入力シート!I"&amp;(A1240))))</f>
        <v/>
      </c>
      <c r="J1238" s="219" t="str">
        <f ca="1">IF(A1239="","",IF(INDIRECT("入力シート!I"&amp;(A1240))="","",INDIRECT("入力シート!I"&amp;(A1240))))</f>
        <v/>
      </c>
      <c r="K1238" s="222" t="str">
        <f t="shared" ref="K1238" ca="1" si="215">IF(A1239="","",IF(INDIRECT("入力シート!J"&amp;(A1240))="","",INDIRECT("入力シート!J"&amp;(A1240))))</f>
        <v/>
      </c>
      <c r="L1238" s="225" t="str">
        <f ca="1">IF(A1239="","",
IFERROR(IF(INDIRECT("入力シート!K"&amp;(A1240))="","",
IF(INDIRECT("入力シート!K"&amp;(A1240))&gt;159,"G",
IF(INDIRECT("入力シート!K"&amp;(A1240))&gt;149,"F",
IF(INDIRECT("入力シート!K"&amp;(A1240))&gt;139,"E",
IF(INDIRECT("入力シート!K"&amp;(A1240))&gt;129,"D",
IF(INDIRECT("入力シート!K"&amp;(A1240))&gt;119,"C",
IF(INDIRECT("入力シート!K"&amp;(A1240))&gt;109,"B",
IF(INDIRECT("入力シート!K"&amp;(A1240))&gt;99,"A",
"")))))))),""))</f>
        <v/>
      </c>
      <c r="M1238" s="222" t="str">
        <f ca="1">IF(A1239="","",
IFERROR(IF(INDIRECT("入力シート!K"&amp;(A1240))="","",
IF(INDIRECT("入力シート!K"&amp;(A1240))&gt;99,MOD(INDIRECT("入力シート!K"&amp;(A1240)),10),INDIRECT("入力シート!K"&amp;(A1240)))),""))</f>
        <v/>
      </c>
      <c r="N1238" s="196" t="str">
        <f ca="1">IF(A1239="","",IF(INDIRECT("入力シート!L"&amp;(A1240))="","",INDIRECT("入力シート!L"&amp;(A1240))))</f>
        <v/>
      </c>
      <c r="O1238" s="207" t="str">
        <f ca="1">IF(A1239="","",IF(INDIRECT("入力シート!M"&amp;(A1240))="","",IF(INDIRECT("入力シート!M"&amp;(A1240))&lt;43586,4,5)))</f>
        <v/>
      </c>
      <c r="P1238" s="209" t="str">
        <f ca="1">IF(A1239="","",IF(INDIRECT("入力シート!M"&amp;(A1240))="","",INDIRECT("入力シート!M"&amp;(A1240))))</f>
        <v/>
      </c>
      <c r="Q1238" s="212" t="str">
        <f ca="1">IF(A1239="","",IF(INDIRECT("入力シート!M"&amp;(A1240))="","",INDIRECT("入力シート!M"&amp;(A1240))))</f>
        <v/>
      </c>
      <c r="R1238" s="215" t="str">
        <f ca="1">IF(A1239="","",IF(INDIRECT("入力シート!N"&amp;(A1240))="","",INDIRECT("入力シート!N"&amp;(A1240))))</f>
        <v/>
      </c>
      <c r="S1238" s="217" t="str">
        <f>IF(A1239="","",IF(N1238="","",SUM(N1238,R1238)))</f>
        <v/>
      </c>
      <c r="T1238" s="196" t="str">
        <f ca="1">IF(A1239="","",IF(N1238="","",IF(INDIRECT("入力シート!O"&amp;(A1240))="通常者",ROUNDDOWN(S1238*10/1000,0),0)))</f>
        <v/>
      </c>
      <c r="U1238" s="196" t="str">
        <f>IF(A1239="","",IF(V1238="","",IF(V1238&gt;=1,"+",IF(V1238=0," ","-"))))</f>
        <v/>
      </c>
      <c r="V1238" s="199" t="str">
        <f>IF(A1239="","",IF(AND(N1240="",N1238&gt;=1),T1238,IF(N1240="","",T1238-T1240)))</f>
        <v/>
      </c>
      <c r="W1238" s="3">
        <v>1</v>
      </c>
      <c r="X1238" s="12"/>
      <c r="Y1238" s="3">
        <v>5</v>
      </c>
      <c r="Z1238" s="8"/>
      <c r="AA1238" s="8"/>
      <c r="AB1238" s="8"/>
      <c r="AC1238" s="3">
        <v>5</v>
      </c>
      <c r="AD1238" s="107"/>
      <c r="AE1238"/>
    </row>
    <row r="1239" spans="1:31" s="1" customFormat="1" ht="12" customHeight="1" x14ac:dyDescent="0.15">
      <c r="A1239" s="58" t="str">
        <f>A1211</f>
        <v/>
      </c>
      <c r="B1239" s="55"/>
      <c r="C1239" s="229"/>
      <c r="D1239" s="231"/>
      <c r="E1239" s="210"/>
      <c r="F1239" s="234"/>
      <c r="G1239" s="207"/>
      <c r="H1239" s="210"/>
      <c r="I1239" s="213"/>
      <c r="J1239" s="220"/>
      <c r="K1239" s="223"/>
      <c r="L1239" s="226"/>
      <c r="M1239" s="223"/>
      <c r="N1239" s="206"/>
      <c r="O1239" s="207"/>
      <c r="P1239" s="210"/>
      <c r="Q1239" s="213"/>
      <c r="R1239" s="216"/>
      <c r="S1239" s="218"/>
      <c r="T1239" s="197"/>
      <c r="U1239" s="197"/>
      <c r="V1239" s="200"/>
      <c r="W1239" s="14">
        <v>2</v>
      </c>
      <c r="X1239" s="13"/>
      <c r="Y1239" s="13">
        <v>5</v>
      </c>
      <c r="Z1239" s="13"/>
      <c r="AA1239" s="13"/>
      <c r="AB1239" s="13"/>
      <c r="AC1239" s="15">
        <v>6</v>
      </c>
      <c r="AD1239" s="9"/>
      <c r="AE1239"/>
    </row>
    <row r="1240" spans="1:31" s="1" customFormat="1" ht="12" customHeight="1" thickBot="1" x14ac:dyDescent="0.2">
      <c r="A1240" s="58" t="str">
        <f>IF(A1239="","",SUM(A1238:A1239))</f>
        <v/>
      </c>
      <c r="B1240" s="55"/>
      <c r="C1240" s="229"/>
      <c r="D1240" s="231"/>
      <c r="E1240" s="210"/>
      <c r="F1240" s="234"/>
      <c r="G1240" s="207"/>
      <c r="H1240" s="210"/>
      <c r="I1240" s="213"/>
      <c r="J1240" s="220"/>
      <c r="K1240" s="223"/>
      <c r="L1240" s="226"/>
      <c r="M1240" s="223"/>
      <c r="N1240" s="197" t="str">
        <f ca="1">IF(A1239="","",IF(INDIRECT("入力シート!P"&amp;(A1240))="","",INDIRECT("入力シート!P"&amp;(A1240))))</f>
        <v/>
      </c>
      <c r="O1240" s="207"/>
      <c r="P1240" s="210"/>
      <c r="Q1240" s="213"/>
      <c r="R1240" s="201" t="str">
        <f ca="1">IF(A1239="","",IF(INDIRECT("入力シート!Q"&amp;(A1240))="","",INDIRECT("入力シート!Q"&amp;(A1240))))</f>
        <v/>
      </c>
      <c r="S1240" s="305" t="str">
        <f>IF(A1239="","",IF(N1240="","",SUM(N1240,R1240)))</f>
        <v/>
      </c>
      <c r="T1240" s="205" t="str">
        <f ca="1">IF(A1239="","",IF(N1240="","",IF(INDIRECT("入力シート!R"&amp;(A1240))="通常者",ROUNDDOWN(S1240*10/1000,0),0)))</f>
        <v/>
      </c>
      <c r="U1240" s="197"/>
      <c r="V1240" s="201"/>
      <c r="W1240" s="14">
        <v>3</v>
      </c>
      <c r="X1240" s="13"/>
      <c r="Y1240" s="13">
        <v>5</v>
      </c>
      <c r="Z1240" s="13"/>
      <c r="AA1240" s="13"/>
      <c r="AB1240" s="13"/>
      <c r="AC1240" s="15">
        <v>7</v>
      </c>
      <c r="AD1240" s="9"/>
      <c r="AE1240"/>
    </row>
    <row r="1241" spans="1:31" s="1" customFormat="1" ht="12" customHeight="1" x14ac:dyDescent="0.15">
      <c r="A1241" s="58"/>
      <c r="B1241" s="55"/>
      <c r="C1241" s="230"/>
      <c r="D1241" s="232"/>
      <c r="E1241" s="211"/>
      <c r="F1241" s="235"/>
      <c r="G1241" s="208"/>
      <c r="H1241" s="211"/>
      <c r="I1241" s="214"/>
      <c r="J1241" s="221"/>
      <c r="K1241" s="224"/>
      <c r="L1241" s="227"/>
      <c r="M1241" s="224"/>
      <c r="N1241" s="198"/>
      <c r="O1241" s="208"/>
      <c r="P1241" s="211"/>
      <c r="Q1241" s="214"/>
      <c r="R1241" s="202"/>
      <c r="S1241" s="204"/>
      <c r="T1241" s="198"/>
      <c r="U1241" s="198"/>
      <c r="V1241" s="202"/>
      <c r="W1241" s="7">
        <v>4</v>
      </c>
      <c r="X1241" s="10"/>
      <c r="Y1241" s="6">
        <v>5</v>
      </c>
      <c r="Z1241" s="106"/>
      <c r="AA1241" s="106"/>
      <c r="AB1241" s="106"/>
      <c r="AC1241" s="6"/>
      <c r="AD1241" s="108"/>
      <c r="AE1241"/>
    </row>
    <row r="1242" spans="1:31" s="1" customFormat="1" ht="12" customHeight="1" thickBot="1" x14ac:dyDescent="0.2">
      <c r="A1242" s="58">
        <v>17</v>
      </c>
      <c r="B1242" s="55"/>
      <c r="C1242" s="228" t="s">
        <v>41</v>
      </c>
      <c r="D1242" s="231" t="str">
        <f ca="1">IF(A1243="","",IF(INDIRECT("入力シート!H"&amp;(A1244))="","",IF(INDIRECT("入力シート!H"&amp;(A1244))&lt;43586,4,5)))</f>
        <v/>
      </c>
      <c r="E1242" s="209" t="str">
        <f ca="1">IF(A1243="","",IF(INDIRECT("入力シート!H"&amp;(A1244))="","",INDIRECT("入力シート!H"&amp;(A1244))))</f>
        <v/>
      </c>
      <c r="F1242" s="233" t="str">
        <f ca="1">IF(A1243="","",IF(INDIRECT("入力シート!H"&amp;(A1244))="","",INDIRECT("入力シート!H"&amp;(A1244))))</f>
        <v/>
      </c>
      <c r="G1242" s="207" t="str">
        <f ca="1">IF(A1243="","",IF(INDIRECT("入力シート!I"&amp;(A1244))="","",IF(INDIRECT("入力シート!I"&amp;(A1244))&lt;43586,4,5)))</f>
        <v/>
      </c>
      <c r="H1242" s="209" t="str">
        <f ca="1">IF(A1243="","",IF(INDIRECT("入力シート!I"&amp;(A1244))="","",INDIRECT("入力シート!I"&amp;(A1244))))</f>
        <v/>
      </c>
      <c r="I1242" s="212" t="str">
        <f ca="1">IF(A1243="","",IF(INDIRECT("入力シート!I"&amp;(A1244))="","",INDIRECT("入力シート!I"&amp;(A1244))))</f>
        <v/>
      </c>
      <c r="J1242" s="219" t="str">
        <f ca="1">IF(A1243="","",IF(INDIRECT("入力シート!I"&amp;(A1244))="","",INDIRECT("入力シート!I"&amp;(A1244))))</f>
        <v/>
      </c>
      <c r="K1242" s="222" t="str">
        <f t="shared" ref="K1242" ca="1" si="216">IF(A1243="","",IF(INDIRECT("入力シート!J"&amp;(A1244))="","",INDIRECT("入力シート!J"&amp;(A1244))))</f>
        <v/>
      </c>
      <c r="L1242" s="225" t="str">
        <f ca="1">IF(A1243="","",
IFERROR(IF(INDIRECT("入力シート!K"&amp;(A1244))="","",
IF(INDIRECT("入力シート!K"&amp;(A1244))&gt;159,"G",
IF(INDIRECT("入力シート!K"&amp;(A1244))&gt;149,"F",
IF(INDIRECT("入力シート!K"&amp;(A1244))&gt;139,"E",
IF(INDIRECT("入力シート!K"&amp;(A1244))&gt;129,"D",
IF(INDIRECT("入力シート!K"&amp;(A1244))&gt;119,"C",
IF(INDIRECT("入力シート!K"&amp;(A1244))&gt;109,"B",
IF(INDIRECT("入力シート!K"&amp;(A1244))&gt;99,"A",
"")))))))),""))</f>
        <v/>
      </c>
      <c r="M1242" s="222" t="str">
        <f ca="1">IF(A1243="","",
IFERROR(IF(INDIRECT("入力シート!K"&amp;(A1244))="","",
IF(INDIRECT("入力シート!K"&amp;(A1244))&gt;99,MOD(INDIRECT("入力シート!K"&amp;(A1244)),10),INDIRECT("入力シート!K"&amp;(A1244)))),""))</f>
        <v/>
      </c>
      <c r="N1242" s="196" t="str">
        <f ca="1">IF(A1243="","",IF(INDIRECT("入力シート!L"&amp;(A1244))="","",INDIRECT("入力シート!L"&amp;(A1244))))</f>
        <v/>
      </c>
      <c r="O1242" s="207" t="str">
        <f ca="1">IF(A1243="","",IF(INDIRECT("入力シート!M"&amp;(A1244))="","",IF(INDIRECT("入力シート!M"&amp;(A1244))&lt;43586,4,5)))</f>
        <v/>
      </c>
      <c r="P1242" s="209" t="str">
        <f ca="1">IF(A1243="","",IF(INDIRECT("入力シート!M"&amp;(A1244))="","",INDIRECT("入力シート!M"&amp;(A1244))))</f>
        <v/>
      </c>
      <c r="Q1242" s="212" t="str">
        <f ca="1">IF(A1243="","",IF(INDIRECT("入力シート!M"&amp;(A1244))="","",INDIRECT("入力シート!M"&amp;(A1244))))</f>
        <v/>
      </c>
      <c r="R1242" s="215" t="str">
        <f ca="1">IF(A1243="","",IF(INDIRECT("入力シート!N"&amp;(A1244))="","",INDIRECT("入力シート!N"&amp;(A1244))))</f>
        <v/>
      </c>
      <c r="S1242" s="217" t="str">
        <f>IF(A1243="","",IF(N1242="","",SUM(N1242,R1242)))</f>
        <v/>
      </c>
      <c r="T1242" s="196" t="str">
        <f ca="1">IF(A1243="","",IF(N1242="","",IF(INDIRECT("入力シート!O"&amp;(A1244))="通常者",ROUNDDOWN(S1242*10/1000,0),0)))</f>
        <v/>
      </c>
      <c r="U1242" s="196" t="str">
        <f>IF(A1243="","",IF(V1242="","",IF(V1242&gt;=1,"+",IF(V1242=0," ","-"))))</f>
        <v/>
      </c>
      <c r="V1242" s="199" t="str">
        <f>IF(A1243="","",IF(AND(N1244="",N1242&gt;=1),T1242,IF(N1244="","",T1242-T1244)))</f>
        <v/>
      </c>
      <c r="W1242" s="3">
        <v>1</v>
      </c>
      <c r="X1242" s="12"/>
      <c r="Y1242" s="3">
        <v>5</v>
      </c>
      <c r="Z1242" s="8"/>
      <c r="AA1242" s="8"/>
      <c r="AB1242" s="8"/>
      <c r="AC1242" s="3">
        <v>5</v>
      </c>
      <c r="AD1242" s="107"/>
      <c r="AE1242"/>
    </row>
    <row r="1243" spans="1:31" s="1" customFormat="1" ht="12" customHeight="1" x14ac:dyDescent="0.15">
      <c r="A1243" s="58" t="str">
        <f>A1211</f>
        <v/>
      </c>
      <c r="B1243" s="55"/>
      <c r="C1243" s="229"/>
      <c r="D1243" s="231"/>
      <c r="E1243" s="210"/>
      <c r="F1243" s="234"/>
      <c r="G1243" s="207"/>
      <c r="H1243" s="210"/>
      <c r="I1243" s="213"/>
      <c r="J1243" s="220"/>
      <c r="K1243" s="223"/>
      <c r="L1243" s="226"/>
      <c r="M1243" s="223"/>
      <c r="N1243" s="206"/>
      <c r="O1243" s="207"/>
      <c r="P1243" s="210"/>
      <c r="Q1243" s="213"/>
      <c r="R1243" s="216"/>
      <c r="S1243" s="218"/>
      <c r="T1243" s="197"/>
      <c r="U1243" s="197"/>
      <c r="V1243" s="200"/>
      <c r="W1243" s="14">
        <v>2</v>
      </c>
      <c r="X1243" s="13"/>
      <c r="Y1243" s="13">
        <v>5</v>
      </c>
      <c r="Z1243" s="13"/>
      <c r="AA1243" s="13"/>
      <c r="AB1243" s="13"/>
      <c r="AC1243" s="15">
        <v>6</v>
      </c>
      <c r="AD1243" s="9"/>
      <c r="AE1243"/>
    </row>
    <row r="1244" spans="1:31" s="1" customFormat="1" ht="12" customHeight="1" thickBot="1" x14ac:dyDescent="0.2">
      <c r="A1244" s="58" t="str">
        <f>IF(A1243="","",SUM(A1242:A1243))</f>
        <v/>
      </c>
      <c r="B1244" s="55"/>
      <c r="C1244" s="229"/>
      <c r="D1244" s="231"/>
      <c r="E1244" s="210"/>
      <c r="F1244" s="234"/>
      <c r="G1244" s="207"/>
      <c r="H1244" s="210"/>
      <c r="I1244" s="213"/>
      <c r="J1244" s="220"/>
      <c r="K1244" s="223"/>
      <c r="L1244" s="226"/>
      <c r="M1244" s="223"/>
      <c r="N1244" s="197" t="str">
        <f ca="1">IF(A1243="","",IF(INDIRECT("入力シート!P"&amp;(A1244))="","",INDIRECT("入力シート!P"&amp;(A1244))))</f>
        <v/>
      </c>
      <c r="O1244" s="207"/>
      <c r="P1244" s="210"/>
      <c r="Q1244" s="213"/>
      <c r="R1244" s="201" t="str">
        <f ca="1">IF(A1243="","",IF(INDIRECT("入力シート!Q"&amp;(A1244))="","",INDIRECT("入力シート!Q"&amp;(A1244))))</f>
        <v/>
      </c>
      <c r="S1244" s="305" t="str">
        <f>IF(A1243="","",IF(N1244="","",SUM(N1244,R1244)))</f>
        <v/>
      </c>
      <c r="T1244" s="205" t="str">
        <f ca="1">IF(A1243="","",IF(N1244="","",IF(INDIRECT("入力シート!R"&amp;(A1244))="通常者",ROUNDDOWN(S1244*10/1000,0),0)))</f>
        <v/>
      </c>
      <c r="U1244" s="197"/>
      <c r="V1244" s="201"/>
      <c r="W1244" s="14">
        <v>3</v>
      </c>
      <c r="X1244" s="13"/>
      <c r="Y1244" s="13">
        <v>5</v>
      </c>
      <c r="Z1244" s="13"/>
      <c r="AA1244" s="13"/>
      <c r="AB1244" s="13"/>
      <c r="AC1244" s="15">
        <v>7</v>
      </c>
      <c r="AD1244" s="9"/>
      <c r="AE1244"/>
    </row>
    <row r="1245" spans="1:31" s="1" customFormat="1" ht="12" customHeight="1" x14ac:dyDescent="0.15">
      <c r="A1245" s="58"/>
      <c r="B1245" s="55"/>
      <c r="C1245" s="230"/>
      <c r="D1245" s="232"/>
      <c r="E1245" s="211"/>
      <c r="F1245" s="235"/>
      <c r="G1245" s="208"/>
      <c r="H1245" s="211"/>
      <c r="I1245" s="214"/>
      <c r="J1245" s="221"/>
      <c r="K1245" s="224"/>
      <c r="L1245" s="227"/>
      <c r="M1245" s="224"/>
      <c r="N1245" s="198"/>
      <c r="O1245" s="208"/>
      <c r="P1245" s="211"/>
      <c r="Q1245" s="214"/>
      <c r="R1245" s="202"/>
      <c r="S1245" s="204"/>
      <c r="T1245" s="198"/>
      <c r="U1245" s="198"/>
      <c r="V1245" s="202"/>
      <c r="W1245" s="7">
        <v>4</v>
      </c>
      <c r="X1245" s="10"/>
      <c r="Y1245" s="6">
        <v>5</v>
      </c>
      <c r="Z1245" s="106"/>
      <c r="AA1245" s="106"/>
      <c r="AB1245" s="106"/>
      <c r="AC1245" s="6"/>
      <c r="AD1245" s="108"/>
      <c r="AE1245"/>
    </row>
    <row r="1246" spans="1:31" s="1" customFormat="1" ht="12" customHeight="1" thickBot="1" x14ac:dyDescent="0.2">
      <c r="A1246" s="58">
        <v>18</v>
      </c>
      <c r="B1246" s="55"/>
      <c r="C1246" s="228" t="s">
        <v>42</v>
      </c>
      <c r="D1246" s="231" t="str">
        <f ca="1">IF(A1247="","",IF(INDIRECT("入力シート!H"&amp;(A1248))="","",IF(INDIRECT("入力シート!H"&amp;(A1248))&lt;43586,4,5)))</f>
        <v/>
      </c>
      <c r="E1246" s="209" t="str">
        <f ca="1">IF(A1247="","",IF(INDIRECT("入力シート!H"&amp;(A1248))="","",INDIRECT("入力シート!H"&amp;(A1248))))</f>
        <v/>
      </c>
      <c r="F1246" s="233" t="str">
        <f ca="1">IF(A1247="","",IF(INDIRECT("入力シート!H"&amp;(A1248))="","",INDIRECT("入力シート!H"&amp;(A1248))))</f>
        <v/>
      </c>
      <c r="G1246" s="207" t="str">
        <f ca="1">IF(A1247="","",IF(INDIRECT("入力シート!I"&amp;(A1248))="","",IF(INDIRECT("入力シート!I"&amp;(A1248))&lt;43586,4,5)))</f>
        <v/>
      </c>
      <c r="H1246" s="209" t="str">
        <f ca="1">IF(A1247="","",IF(INDIRECT("入力シート!I"&amp;(A1248))="","",INDIRECT("入力シート!I"&amp;(A1248))))</f>
        <v/>
      </c>
      <c r="I1246" s="212" t="str">
        <f ca="1">IF(A1247="","",IF(INDIRECT("入力シート!I"&amp;(A1248))="","",INDIRECT("入力シート!I"&amp;(A1248))))</f>
        <v/>
      </c>
      <c r="J1246" s="219" t="str">
        <f ca="1">IF(A1247="","",IF(INDIRECT("入力シート!I"&amp;(A1248))="","",INDIRECT("入力シート!I"&amp;(A1248))))</f>
        <v/>
      </c>
      <c r="K1246" s="222" t="str">
        <f t="shared" ref="K1246" ca="1" si="217">IF(A1247="","",IF(INDIRECT("入力シート!J"&amp;(A1248))="","",INDIRECT("入力シート!J"&amp;(A1248))))</f>
        <v/>
      </c>
      <c r="L1246" s="225" t="str">
        <f ca="1">IF(A1247="","",
IFERROR(IF(INDIRECT("入力シート!K"&amp;(A1248))="","",
IF(INDIRECT("入力シート!K"&amp;(A1248))&gt;159,"G",
IF(INDIRECT("入力シート!K"&amp;(A1248))&gt;149,"F",
IF(INDIRECT("入力シート!K"&amp;(A1248))&gt;139,"E",
IF(INDIRECT("入力シート!K"&amp;(A1248))&gt;129,"D",
IF(INDIRECT("入力シート!K"&amp;(A1248))&gt;119,"C",
IF(INDIRECT("入力シート!K"&amp;(A1248))&gt;109,"B",
IF(INDIRECT("入力シート!K"&amp;(A1248))&gt;99,"A",
"")))))))),""))</f>
        <v/>
      </c>
      <c r="M1246" s="222" t="str">
        <f ca="1">IF(A1247="","",
IFERROR(IF(INDIRECT("入力シート!K"&amp;(A1248))="","",
IF(INDIRECT("入力シート!K"&amp;(A1248))&gt;99,MOD(INDIRECT("入力シート!K"&amp;(A1248)),10),INDIRECT("入力シート!K"&amp;(A1248)))),""))</f>
        <v/>
      </c>
      <c r="N1246" s="196" t="str">
        <f ca="1">IF(A1247="","",IF(INDIRECT("入力シート!L"&amp;(A1248))="","",INDIRECT("入力シート!L"&amp;(A1248))))</f>
        <v/>
      </c>
      <c r="O1246" s="207" t="str">
        <f ca="1">IF(A1247="","",IF(INDIRECT("入力シート!M"&amp;(A1248))="","",IF(INDIRECT("入力シート!M"&amp;(A1248))&lt;43586,4,5)))</f>
        <v/>
      </c>
      <c r="P1246" s="209" t="str">
        <f ca="1">IF(A1247="","",IF(INDIRECT("入力シート!M"&amp;(A1248))="","",INDIRECT("入力シート!M"&amp;(A1248))))</f>
        <v/>
      </c>
      <c r="Q1246" s="212" t="str">
        <f ca="1">IF(A1247="","",IF(INDIRECT("入力シート!M"&amp;(A1248))="","",INDIRECT("入力シート!M"&amp;(A1248))))</f>
        <v/>
      </c>
      <c r="R1246" s="215" t="str">
        <f ca="1">IF(A1247="","",IF(INDIRECT("入力シート!N"&amp;(A1248))="","",INDIRECT("入力シート!N"&amp;(A1248))))</f>
        <v/>
      </c>
      <c r="S1246" s="217" t="str">
        <f>IF(A1247="","",IF(N1246="","",SUM(N1246,R1246)))</f>
        <v/>
      </c>
      <c r="T1246" s="196" t="str">
        <f ca="1">IF(A1247="","",IF(N1246="","",IF(INDIRECT("入力シート!O"&amp;(A1248))="通常者",ROUNDDOWN(S1246*10/1000,0),0)))</f>
        <v/>
      </c>
      <c r="U1246" s="196" t="str">
        <f>IF(A1247="","",IF(V1246="","",IF(V1246&gt;=1,"+",IF(V1246=0," ","-"))))</f>
        <v/>
      </c>
      <c r="V1246" s="199" t="str">
        <f>IF(A1247="","",IF(AND(N1248="",N1246&gt;=1),T1246,IF(N1248="","",T1246-T1248)))</f>
        <v/>
      </c>
      <c r="W1246" s="3">
        <v>1</v>
      </c>
      <c r="X1246" s="12"/>
      <c r="Y1246" s="3">
        <v>5</v>
      </c>
      <c r="Z1246" s="8"/>
      <c r="AA1246" s="8"/>
      <c r="AB1246" s="8"/>
      <c r="AC1246" s="3">
        <v>5</v>
      </c>
      <c r="AD1246" s="107"/>
      <c r="AE1246"/>
    </row>
    <row r="1247" spans="1:31" s="1" customFormat="1" ht="12" customHeight="1" x14ac:dyDescent="0.15">
      <c r="A1247" s="58" t="str">
        <f>A1211</f>
        <v/>
      </c>
      <c r="B1247" s="55"/>
      <c r="C1247" s="229"/>
      <c r="D1247" s="231"/>
      <c r="E1247" s="210"/>
      <c r="F1247" s="234"/>
      <c r="G1247" s="207"/>
      <c r="H1247" s="210"/>
      <c r="I1247" s="213"/>
      <c r="J1247" s="220"/>
      <c r="K1247" s="223"/>
      <c r="L1247" s="226"/>
      <c r="M1247" s="223"/>
      <c r="N1247" s="206"/>
      <c r="O1247" s="207"/>
      <c r="P1247" s="210"/>
      <c r="Q1247" s="213"/>
      <c r="R1247" s="216"/>
      <c r="S1247" s="218"/>
      <c r="T1247" s="197"/>
      <c r="U1247" s="197"/>
      <c r="V1247" s="200"/>
      <c r="W1247" s="14">
        <v>2</v>
      </c>
      <c r="X1247" s="13"/>
      <c r="Y1247" s="13">
        <v>5</v>
      </c>
      <c r="Z1247" s="13"/>
      <c r="AA1247" s="13"/>
      <c r="AB1247" s="13"/>
      <c r="AC1247" s="15">
        <v>6</v>
      </c>
      <c r="AD1247" s="9"/>
      <c r="AE1247"/>
    </row>
    <row r="1248" spans="1:31" s="1" customFormat="1" ht="12" customHeight="1" thickBot="1" x14ac:dyDescent="0.2">
      <c r="A1248" s="58" t="str">
        <f>IF(A1247="","",SUM(A1246:A1247))</f>
        <v/>
      </c>
      <c r="B1248" s="55"/>
      <c r="C1248" s="229"/>
      <c r="D1248" s="231"/>
      <c r="E1248" s="210"/>
      <c r="F1248" s="234"/>
      <c r="G1248" s="207"/>
      <c r="H1248" s="210"/>
      <c r="I1248" s="213"/>
      <c r="J1248" s="220"/>
      <c r="K1248" s="223"/>
      <c r="L1248" s="226"/>
      <c r="M1248" s="223"/>
      <c r="N1248" s="197" t="str">
        <f ca="1">IF(A1247="","",IF(INDIRECT("入力シート!P"&amp;(A1248))="","",INDIRECT("入力シート!P"&amp;(A1248))))</f>
        <v/>
      </c>
      <c r="O1248" s="207"/>
      <c r="P1248" s="210"/>
      <c r="Q1248" s="213"/>
      <c r="R1248" s="201" t="str">
        <f ca="1">IF(A1247="","",IF(INDIRECT("入力シート!Q"&amp;(A1248))="","",INDIRECT("入力シート!Q"&amp;(A1248))))</f>
        <v/>
      </c>
      <c r="S1248" s="305" t="str">
        <f>IF(A1247="","",IF(N1248="","",SUM(N1248,R1248)))</f>
        <v/>
      </c>
      <c r="T1248" s="205" t="str">
        <f ca="1">IF(A1247="","",IF(N1248="","",IF(INDIRECT("入力シート!R"&amp;(A1248))="通常者",ROUNDDOWN(S1248*10/1000,0),0)))</f>
        <v/>
      </c>
      <c r="U1248" s="197"/>
      <c r="V1248" s="201"/>
      <c r="W1248" s="14">
        <v>3</v>
      </c>
      <c r="X1248" s="13"/>
      <c r="Y1248" s="13">
        <v>5</v>
      </c>
      <c r="Z1248" s="13"/>
      <c r="AA1248" s="13"/>
      <c r="AB1248" s="13"/>
      <c r="AC1248" s="15">
        <v>7</v>
      </c>
      <c r="AD1248" s="9"/>
      <c r="AE1248"/>
    </row>
    <row r="1249" spans="1:31" s="1" customFormat="1" ht="12" customHeight="1" x14ac:dyDescent="0.15">
      <c r="A1249" s="58"/>
      <c r="B1249" s="55"/>
      <c r="C1249" s="230"/>
      <c r="D1249" s="232"/>
      <c r="E1249" s="211"/>
      <c r="F1249" s="235"/>
      <c r="G1249" s="208"/>
      <c r="H1249" s="211"/>
      <c r="I1249" s="214"/>
      <c r="J1249" s="221"/>
      <c r="K1249" s="224"/>
      <c r="L1249" s="227"/>
      <c r="M1249" s="224"/>
      <c r="N1249" s="198"/>
      <c r="O1249" s="208"/>
      <c r="P1249" s="211"/>
      <c r="Q1249" s="214"/>
      <c r="R1249" s="202"/>
      <c r="S1249" s="204"/>
      <c r="T1249" s="198"/>
      <c r="U1249" s="198"/>
      <c r="V1249" s="202"/>
      <c r="W1249" s="7">
        <v>4</v>
      </c>
      <c r="X1249" s="10"/>
      <c r="Y1249" s="6">
        <v>5</v>
      </c>
      <c r="Z1249" s="106"/>
      <c r="AA1249" s="106"/>
      <c r="AB1249" s="106"/>
      <c r="AC1249" s="6"/>
      <c r="AD1249" s="108"/>
      <c r="AE1249"/>
    </row>
    <row r="1250" spans="1:31" s="1" customFormat="1" ht="12" customHeight="1" thickBot="1" x14ac:dyDescent="0.2">
      <c r="A1250" s="58">
        <v>19</v>
      </c>
      <c r="B1250" s="55"/>
      <c r="C1250" s="228" t="s">
        <v>43</v>
      </c>
      <c r="D1250" s="231" t="str">
        <f ca="1">IF(A1251="","",IF(INDIRECT("入力シート!H"&amp;(A1252))="","",IF(INDIRECT("入力シート!H"&amp;(A1252))&lt;43586,4,5)))</f>
        <v/>
      </c>
      <c r="E1250" s="209" t="str">
        <f ca="1">IF(A1251="","",IF(INDIRECT("入力シート!H"&amp;(A1252))="","",INDIRECT("入力シート!H"&amp;(A1252))))</f>
        <v/>
      </c>
      <c r="F1250" s="233" t="str">
        <f ca="1">IF(A1251="","",IF(INDIRECT("入力シート!H"&amp;(A1252))="","",INDIRECT("入力シート!H"&amp;(A1252))))</f>
        <v/>
      </c>
      <c r="G1250" s="207" t="str">
        <f ca="1">IF(A1251="","",IF(INDIRECT("入力シート!I"&amp;(A1252))="","",IF(INDIRECT("入力シート!I"&amp;(A1252))&lt;43586,4,5)))</f>
        <v/>
      </c>
      <c r="H1250" s="209" t="str">
        <f ca="1">IF(A1251="","",IF(INDIRECT("入力シート!I"&amp;(A1252))="","",INDIRECT("入力シート!I"&amp;(A1252))))</f>
        <v/>
      </c>
      <c r="I1250" s="212" t="str">
        <f ca="1">IF(A1251="","",IF(INDIRECT("入力シート!I"&amp;(A1252))="","",INDIRECT("入力シート!I"&amp;(A1252))))</f>
        <v/>
      </c>
      <c r="J1250" s="219" t="str">
        <f ca="1">IF(A1251="","",IF(INDIRECT("入力シート!I"&amp;(A1252))="","",INDIRECT("入力シート!I"&amp;(A1252))))</f>
        <v/>
      </c>
      <c r="K1250" s="222" t="str">
        <f t="shared" ref="K1250" ca="1" si="218">IF(A1251="","",IF(INDIRECT("入力シート!J"&amp;(A1252))="","",INDIRECT("入力シート!J"&amp;(A1252))))</f>
        <v/>
      </c>
      <c r="L1250" s="225" t="str">
        <f ca="1">IF(A1251="","",
IFERROR(IF(INDIRECT("入力シート!K"&amp;(A1252))="","",
IF(INDIRECT("入力シート!K"&amp;(A1252))&gt;159,"G",
IF(INDIRECT("入力シート!K"&amp;(A1252))&gt;149,"F",
IF(INDIRECT("入力シート!K"&amp;(A1252))&gt;139,"E",
IF(INDIRECT("入力シート!K"&amp;(A1252))&gt;129,"D",
IF(INDIRECT("入力シート!K"&amp;(A1252))&gt;119,"C",
IF(INDIRECT("入力シート!K"&amp;(A1252))&gt;109,"B",
IF(INDIRECT("入力シート!K"&amp;(A1252))&gt;99,"A",
"")))))))),""))</f>
        <v/>
      </c>
      <c r="M1250" s="222" t="str">
        <f ca="1">IF(A1251="","",
IFERROR(IF(INDIRECT("入力シート!K"&amp;(A1252))="","",
IF(INDIRECT("入力シート!K"&amp;(A1252))&gt;99,MOD(INDIRECT("入力シート!K"&amp;(A1252)),10),INDIRECT("入力シート!K"&amp;(A1252)))),""))</f>
        <v/>
      </c>
      <c r="N1250" s="196" t="str">
        <f ca="1">IF(A1251="","",IF(INDIRECT("入力シート!L"&amp;(A1252))="","",INDIRECT("入力シート!L"&amp;(A1252))))</f>
        <v/>
      </c>
      <c r="O1250" s="207" t="str">
        <f ca="1">IF(A1251="","",IF(INDIRECT("入力シート!M"&amp;(A1252))="","",IF(INDIRECT("入力シート!M"&amp;(A1252))&lt;43586,4,5)))</f>
        <v/>
      </c>
      <c r="P1250" s="209" t="str">
        <f ca="1">IF(A1251="","",IF(INDIRECT("入力シート!M"&amp;(A1252))="","",INDIRECT("入力シート!M"&amp;(A1252))))</f>
        <v/>
      </c>
      <c r="Q1250" s="212" t="str">
        <f ca="1">IF(A1251="","",IF(INDIRECT("入力シート!M"&amp;(A1252))="","",INDIRECT("入力シート!M"&amp;(A1252))))</f>
        <v/>
      </c>
      <c r="R1250" s="215" t="str">
        <f ca="1">IF(A1251="","",IF(INDIRECT("入力シート!N"&amp;(A1252))="","",INDIRECT("入力シート!N"&amp;(A1252))))</f>
        <v/>
      </c>
      <c r="S1250" s="217" t="str">
        <f>IF(A1251="","",IF(N1250="","",SUM(N1250,R1250)))</f>
        <v/>
      </c>
      <c r="T1250" s="196" t="str">
        <f ca="1">IF(A1251="","",IF(N1250="","",IF(INDIRECT("入力シート!O"&amp;(A1252))="通常者",ROUNDDOWN(S1250*10/1000,0),0)))</f>
        <v/>
      </c>
      <c r="U1250" s="196" t="str">
        <f>IF(A1251="","",IF(V1250="","",IF(V1250&gt;=1,"+",IF(V1250=0," ","-"))))</f>
        <v/>
      </c>
      <c r="V1250" s="199" t="str">
        <f>IF(A1251="","",IF(AND(N1252="",N1250&gt;=1),T1250,IF(N1252="","",T1250-T1252)))</f>
        <v/>
      </c>
      <c r="W1250" s="3">
        <v>1</v>
      </c>
      <c r="X1250" s="12"/>
      <c r="Y1250" s="3">
        <v>5</v>
      </c>
      <c r="Z1250" s="8"/>
      <c r="AA1250" s="8"/>
      <c r="AB1250" s="8"/>
      <c r="AC1250" s="3">
        <v>5</v>
      </c>
      <c r="AD1250" s="107"/>
      <c r="AE1250"/>
    </row>
    <row r="1251" spans="1:31" s="1" customFormat="1" ht="12" customHeight="1" x14ac:dyDescent="0.15">
      <c r="A1251" s="58" t="str">
        <f>A1211</f>
        <v/>
      </c>
      <c r="B1251" s="55"/>
      <c r="C1251" s="229"/>
      <c r="D1251" s="231"/>
      <c r="E1251" s="210"/>
      <c r="F1251" s="234"/>
      <c r="G1251" s="207"/>
      <c r="H1251" s="210"/>
      <c r="I1251" s="213"/>
      <c r="J1251" s="220"/>
      <c r="K1251" s="223"/>
      <c r="L1251" s="226"/>
      <c r="M1251" s="223"/>
      <c r="N1251" s="206"/>
      <c r="O1251" s="207"/>
      <c r="P1251" s="210"/>
      <c r="Q1251" s="213"/>
      <c r="R1251" s="216"/>
      <c r="S1251" s="218"/>
      <c r="T1251" s="197"/>
      <c r="U1251" s="197"/>
      <c r="V1251" s="200"/>
      <c r="W1251" s="14">
        <v>2</v>
      </c>
      <c r="X1251" s="13"/>
      <c r="Y1251" s="13">
        <v>5</v>
      </c>
      <c r="Z1251" s="13"/>
      <c r="AA1251" s="13"/>
      <c r="AB1251" s="13"/>
      <c r="AC1251" s="15">
        <v>6</v>
      </c>
      <c r="AD1251" s="9"/>
      <c r="AE1251"/>
    </row>
    <row r="1252" spans="1:31" s="1" customFormat="1" ht="12" customHeight="1" thickBot="1" x14ac:dyDescent="0.2">
      <c r="A1252" s="58" t="str">
        <f>IF(A1251="","",SUM(A1250:A1251))</f>
        <v/>
      </c>
      <c r="B1252" s="55"/>
      <c r="C1252" s="229"/>
      <c r="D1252" s="231"/>
      <c r="E1252" s="210"/>
      <c r="F1252" s="234"/>
      <c r="G1252" s="207"/>
      <c r="H1252" s="210"/>
      <c r="I1252" s="213"/>
      <c r="J1252" s="220"/>
      <c r="K1252" s="223"/>
      <c r="L1252" s="226"/>
      <c r="M1252" s="223"/>
      <c r="N1252" s="197" t="str">
        <f ca="1">IF(A1251="","",IF(INDIRECT("入力シート!P"&amp;(A1252))="","",INDIRECT("入力シート!P"&amp;(A1252))))</f>
        <v/>
      </c>
      <c r="O1252" s="207"/>
      <c r="P1252" s="210"/>
      <c r="Q1252" s="213"/>
      <c r="R1252" s="201" t="str">
        <f ca="1">IF(A1251="","",IF(INDIRECT("入力シート!Q"&amp;(A1252))="","",INDIRECT("入力シート!Q"&amp;(A1252))))</f>
        <v/>
      </c>
      <c r="S1252" s="305" t="str">
        <f>IF(A1251="","",IF(N1252="","",SUM(N1252,R1252)))</f>
        <v/>
      </c>
      <c r="T1252" s="205" t="str">
        <f ca="1">IF(A1251="","",IF(N1252="","",IF(INDIRECT("入力シート!R"&amp;(A1252))="通常者",ROUNDDOWN(S1252*10/1000,0),0)))</f>
        <v/>
      </c>
      <c r="U1252" s="197"/>
      <c r="V1252" s="201"/>
      <c r="W1252" s="14">
        <v>3</v>
      </c>
      <c r="X1252" s="13"/>
      <c r="Y1252" s="13">
        <v>5</v>
      </c>
      <c r="Z1252" s="13"/>
      <c r="AA1252" s="13"/>
      <c r="AB1252" s="13"/>
      <c r="AC1252" s="15">
        <v>7</v>
      </c>
      <c r="AD1252" s="9"/>
      <c r="AE1252"/>
    </row>
    <row r="1253" spans="1:31" s="1" customFormat="1" ht="12" customHeight="1" x14ac:dyDescent="0.15">
      <c r="A1253" s="58"/>
      <c r="B1253" s="55"/>
      <c r="C1253" s="230"/>
      <c r="D1253" s="232"/>
      <c r="E1253" s="211"/>
      <c r="F1253" s="235"/>
      <c r="G1253" s="208"/>
      <c r="H1253" s="211"/>
      <c r="I1253" s="214"/>
      <c r="J1253" s="221"/>
      <c r="K1253" s="224"/>
      <c r="L1253" s="227"/>
      <c r="M1253" s="224"/>
      <c r="N1253" s="198"/>
      <c r="O1253" s="208"/>
      <c r="P1253" s="211"/>
      <c r="Q1253" s="214"/>
      <c r="R1253" s="202"/>
      <c r="S1253" s="204"/>
      <c r="T1253" s="198"/>
      <c r="U1253" s="198"/>
      <c r="V1253" s="202"/>
      <c r="W1253" s="7">
        <v>4</v>
      </c>
      <c r="X1253" s="10"/>
      <c r="Y1253" s="6">
        <v>5</v>
      </c>
      <c r="Z1253" s="106"/>
      <c r="AA1253" s="106"/>
      <c r="AB1253" s="106"/>
      <c r="AC1253" s="6"/>
      <c r="AD1253" s="108"/>
      <c r="AE1253"/>
    </row>
    <row r="1254" spans="1:31" s="1" customFormat="1" ht="12" customHeight="1" thickBot="1" x14ac:dyDescent="0.2">
      <c r="A1254" s="58">
        <v>20</v>
      </c>
      <c r="B1254" s="55"/>
      <c r="C1254" s="228" t="s">
        <v>44</v>
      </c>
      <c r="D1254" s="231" t="str">
        <f ca="1">IF(A1255="","",IF(INDIRECT("入力シート!H"&amp;(A1256))="","",IF(INDIRECT("入力シート!H"&amp;(A1256))&lt;43586,4,5)))</f>
        <v/>
      </c>
      <c r="E1254" s="209" t="str">
        <f ca="1">IF(A1255="","",IF(INDIRECT("入力シート!H"&amp;(A1256))="","",INDIRECT("入力シート!H"&amp;(A1256))))</f>
        <v/>
      </c>
      <c r="F1254" s="233" t="str">
        <f ca="1">IF(A1255="","",IF(INDIRECT("入力シート!H"&amp;(A1256))="","",INDIRECT("入力シート!H"&amp;(A1256))))</f>
        <v/>
      </c>
      <c r="G1254" s="207" t="str">
        <f ca="1">IF(A1255="","",IF(INDIRECT("入力シート!I"&amp;(A1256))="","",IF(INDIRECT("入力シート!I"&amp;(A1256))&lt;43586,4,5)))</f>
        <v/>
      </c>
      <c r="H1254" s="209" t="str">
        <f ca="1">IF(A1255="","",IF(INDIRECT("入力シート!I"&amp;(A1256))="","",INDIRECT("入力シート!I"&amp;(A1256))))</f>
        <v/>
      </c>
      <c r="I1254" s="212" t="str">
        <f ca="1">IF(A1255="","",IF(INDIRECT("入力シート!I"&amp;(A1256))="","",INDIRECT("入力シート!I"&amp;(A1256))))</f>
        <v/>
      </c>
      <c r="J1254" s="219" t="str">
        <f ca="1">IF(A1255="","",IF(INDIRECT("入力シート!I"&amp;(A1256))="","",INDIRECT("入力シート!I"&amp;(A1256))))</f>
        <v/>
      </c>
      <c r="K1254" s="222" t="str">
        <f t="shared" ref="K1254" ca="1" si="219">IF(A1255="","",IF(INDIRECT("入力シート!J"&amp;(A1256))="","",INDIRECT("入力シート!J"&amp;(A1256))))</f>
        <v/>
      </c>
      <c r="L1254" s="225" t="str">
        <f ca="1">IF(A1255="","",
IFERROR(IF(INDIRECT("入力シート!K"&amp;(A1256))="","",
IF(INDIRECT("入力シート!K"&amp;(A1256))&gt;159,"G",
IF(INDIRECT("入力シート!K"&amp;(A1256))&gt;149,"F",
IF(INDIRECT("入力シート!K"&amp;(A1256))&gt;139,"E",
IF(INDIRECT("入力シート!K"&amp;(A1256))&gt;129,"D",
IF(INDIRECT("入力シート!K"&amp;(A1256))&gt;119,"C",
IF(INDIRECT("入力シート!K"&amp;(A1256))&gt;109,"B",
IF(INDIRECT("入力シート!K"&amp;(A1256))&gt;99,"A",
"")))))))),""))</f>
        <v/>
      </c>
      <c r="M1254" s="222" t="str">
        <f ca="1">IF(A1255="","",
IFERROR(IF(INDIRECT("入力シート!K"&amp;(A1256))="","",
IF(INDIRECT("入力シート!K"&amp;(A1256))&gt;99,MOD(INDIRECT("入力シート!K"&amp;(A1256)),10),INDIRECT("入力シート!K"&amp;(A1256)))),""))</f>
        <v/>
      </c>
      <c r="N1254" s="196" t="str">
        <f ca="1">IF(A1255="","",IF(INDIRECT("入力シート!L"&amp;(A1256))="","",INDIRECT("入力シート!L"&amp;(A1256))))</f>
        <v/>
      </c>
      <c r="O1254" s="207" t="str">
        <f ca="1">IF(A1255="","",IF(INDIRECT("入力シート!M"&amp;(A1256))="","",IF(INDIRECT("入力シート!M"&amp;(A1256))&lt;43586,4,5)))</f>
        <v/>
      </c>
      <c r="P1254" s="209" t="str">
        <f ca="1">IF(A1255="","",IF(INDIRECT("入力シート!M"&amp;(A1256))="","",INDIRECT("入力シート!M"&amp;(A1256))))</f>
        <v/>
      </c>
      <c r="Q1254" s="212" t="str">
        <f ca="1">IF(A1255="","",IF(INDIRECT("入力シート!M"&amp;(A1256))="","",INDIRECT("入力シート!M"&amp;(A1256))))</f>
        <v/>
      </c>
      <c r="R1254" s="215" t="str">
        <f ca="1">IF(A1255="","",IF(INDIRECT("入力シート!N"&amp;(A1256))="","",INDIRECT("入力シート!N"&amp;(A1256))))</f>
        <v/>
      </c>
      <c r="S1254" s="217" t="str">
        <f>IF(A1255="","",IF(N1254="","",SUM(N1254,R1254)))</f>
        <v/>
      </c>
      <c r="T1254" s="196" t="str">
        <f ca="1">IF(A1255="","",IF(N1254="","",IF(INDIRECT("入力シート!O"&amp;(A1256))="通常者",ROUNDDOWN(S1254*10/1000,0),0)))</f>
        <v/>
      </c>
      <c r="U1254" s="196" t="str">
        <f>IF(A1255="","",IF(V1254="","",IF(V1254&gt;=1,"+",IF(V1254=0," ","-"))))</f>
        <v/>
      </c>
      <c r="V1254" s="199" t="str">
        <f>IF(A1255="","",IF(AND(N1256="",N1254&gt;=1),T1254,IF(N1256="","",T1254-T1256)))</f>
        <v/>
      </c>
      <c r="W1254" s="3">
        <v>1</v>
      </c>
      <c r="X1254" s="12"/>
      <c r="Y1254" s="3">
        <v>5</v>
      </c>
      <c r="Z1254" s="8"/>
      <c r="AA1254" s="8"/>
      <c r="AB1254" s="8"/>
      <c r="AC1254" s="3">
        <v>5</v>
      </c>
      <c r="AD1254" s="107"/>
      <c r="AE1254"/>
    </row>
    <row r="1255" spans="1:31" s="1" customFormat="1" ht="12" customHeight="1" x14ac:dyDescent="0.15">
      <c r="A1255" s="58" t="str">
        <f>A1211</f>
        <v/>
      </c>
      <c r="B1255" s="55"/>
      <c r="C1255" s="229"/>
      <c r="D1255" s="231"/>
      <c r="E1255" s="210"/>
      <c r="F1255" s="234"/>
      <c r="G1255" s="207"/>
      <c r="H1255" s="210"/>
      <c r="I1255" s="213"/>
      <c r="J1255" s="220"/>
      <c r="K1255" s="223"/>
      <c r="L1255" s="226"/>
      <c r="M1255" s="223"/>
      <c r="N1255" s="206"/>
      <c r="O1255" s="207"/>
      <c r="P1255" s="210"/>
      <c r="Q1255" s="213"/>
      <c r="R1255" s="216"/>
      <c r="S1255" s="218"/>
      <c r="T1255" s="197"/>
      <c r="U1255" s="197"/>
      <c r="V1255" s="200"/>
      <c r="W1255" s="14">
        <v>2</v>
      </c>
      <c r="X1255" s="13"/>
      <c r="Y1255" s="13">
        <v>5</v>
      </c>
      <c r="Z1255" s="13"/>
      <c r="AA1255" s="13"/>
      <c r="AB1255" s="13"/>
      <c r="AC1255" s="15">
        <v>6</v>
      </c>
      <c r="AD1255" s="9"/>
      <c r="AE1255"/>
    </row>
    <row r="1256" spans="1:31" s="1" customFormat="1" ht="12" customHeight="1" thickBot="1" x14ac:dyDescent="0.2">
      <c r="A1256" s="58" t="str">
        <f>IF(A1255="","",SUM(A1254:A1255))</f>
        <v/>
      </c>
      <c r="B1256" s="55"/>
      <c r="C1256" s="229"/>
      <c r="D1256" s="231"/>
      <c r="E1256" s="210"/>
      <c r="F1256" s="234"/>
      <c r="G1256" s="207"/>
      <c r="H1256" s="210"/>
      <c r="I1256" s="213"/>
      <c r="J1256" s="220"/>
      <c r="K1256" s="223"/>
      <c r="L1256" s="226"/>
      <c r="M1256" s="223"/>
      <c r="N1256" s="197" t="str">
        <f ca="1">IF(A1255="","",IF(INDIRECT("入力シート!P"&amp;(A1256))="","",INDIRECT("入力シート!P"&amp;(A1256))))</f>
        <v/>
      </c>
      <c r="O1256" s="207"/>
      <c r="P1256" s="210"/>
      <c r="Q1256" s="213"/>
      <c r="R1256" s="201" t="str">
        <f ca="1">IF(A1255="","",IF(INDIRECT("入力シート!Q"&amp;(A1256))="","",INDIRECT("入力シート!Q"&amp;(A1256))))</f>
        <v/>
      </c>
      <c r="S1256" s="305" t="str">
        <f>IF(A1255="","",IF(N1256="","",SUM(N1256,R1256)))</f>
        <v/>
      </c>
      <c r="T1256" s="205" t="str">
        <f ca="1">IF(A1255="","",IF(N1256="","",IF(INDIRECT("入力シート!R"&amp;(A1256))="通常者",ROUNDDOWN(S1256*10/1000,0),0)))</f>
        <v/>
      </c>
      <c r="U1256" s="197"/>
      <c r="V1256" s="201"/>
      <c r="W1256" s="14">
        <v>3</v>
      </c>
      <c r="X1256" s="13"/>
      <c r="Y1256" s="13">
        <v>5</v>
      </c>
      <c r="Z1256" s="13"/>
      <c r="AA1256" s="13"/>
      <c r="AB1256" s="13"/>
      <c r="AC1256" s="15">
        <v>7</v>
      </c>
      <c r="AD1256" s="9"/>
      <c r="AE1256"/>
    </row>
    <row r="1257" spans="1:31" s="1" customFormat="1" ht="12" customHeight="1" x14ac:dyDescent="0.15">
      <c r="A1257" s="58"/>
      <c r="B1257" s="55"/>
      <c r="C1257" s="230"/>
      <c r="D1257" s="232"/>
      <c r="E1257" s="211"/>
      <c r="F1257" s="235"/>
      <c r="G1257" s="208"/>
      <c r="H1257" s="211"/>
      <c r="I1257" s="214"/>
      <c r="J1257" s="221"/>
      <c r="K1257" s="224"/>
      <c r="L1257" s="227"/>
      <c r="M1257" s="224"/>
      <c r="N1257" s="198"/>
      <c r="O1257" s="208"/>
      <c r="P1257" s="211"/>
      <c r="Q1257" s="214"/>
      <c r="R1257" s="202"/>
      <c r="S1257" s="204"/>
      <c r="T1257" s="198"/>
      <c r="U1257" s="198"/>
      <c r="V1257" s="202"/>
      <c r="W1257" s="7">
        <v>4</v>
      </c>
      <c r="X1257" s="10"/>
      <c r="Y1257" s="6">
        <v>5</v>
      </c>
      <c r="Z1257" s="106"/>
      <c r="AA1257" s="106"/>
      <c r="AB1257" s="106"/>
      <c r="AC1257" s="6"/>
      <c r="AD1257" s="108"/>
      <c r="AE1257"/>
    </row>
    <row r="1258" spans="1:31" s="18" customFormat="1" ht="20.100000000000001" customHeight="1" thickBot="1" x14ac:dyDescent="0.2">
      <c r="A1258" s="59"/>
      <c r="B1258" s="55"/>
      <c r="C1258" s="22"/>
      <c r="D1258" s="23"/>
      <c r="E1258" s="103"/>
      <c r="F1258" s="24"/>
      <c r="G1258" s="23"/>
      <c r="H1258" s="103"/>
      <c r="I1258" s="24"/>
      <c r="J1258" s="24"/>
      <c r="K1258" s="103"/>
      <c r="L1258" s="103"/>
      <c r="M1258" s="103"/>
      <c r="N1258" s="103"/>
      <c r="O1258" s="23"/>
      <c r="P1258" s="24"/>
      <c r="Q1258" s="24"/>
      <c r="R1258" s="103"/>
      <c r="S1258" s="103"/>
      <c r="T1258" s="103"/>
      <c r="U1258" s="103"/>
      <c r="V1258" s="103"/>
      <c r="W1258" s="104"/>
      <c r="X1258" s="104"/>
      <c r="Y1258" s="104"/>
      <c r="Z1258" s="104"/>
      <c r="AA1258" s="104"/>
      <c r="AB1258" s="104"/>
      <c r="AC1258" s="104"/>
      <c r="AD1258" s="104"/>
      <c r="AE1258" s="17"/>
    </row>
    <row r="1259" spans="1:31" s="1" customFormat="1" ht="30" customHeight="1" thickBot="1" x14ac:dyDescent="0.2">
      <c r="A1259" s="56"/>
      <c r="B1259" s="55"/>
      <c r="C1259" s="22"/>
      <c r="D1259" s="20"/>
      <c r="E1259" s="4"/>
      <c r="F1259" s="5"/>
      <c r="G1259" s="20"/>
      <c r="H1259" s="4"/>
      <c r="I1259" s="5"/>
      <c r="J1259" s="5"/>
      <c r="K1259" s="4"/>
      <c r="L1259" s="4"/>
      <c r="M1259" s="4"/>
      <c r="N1259" s="103"/>
      <c r="O1259" s="23"/>
      <c r="P1259" s="24"/>
      <c r="Q1259" s="24"/>
      <c r="R1259" s="103"/>
      <c r="S1259" s="2"/>
      <c r="T1259" s="2"/>
      <c r="U1259" s="189" t="s">
        <v>66</v>
      </c>
      <c r="V1259" s="190"/>
      <c r="W1259" s="104"/>
      <c r="X1259" s="104"/>
      <c r="Y1259" s="104"/>
      <c r="Z1259" s="36"/>
      <c r="AA1259" s="36"/>
      <c r="AB1259" s="36"/>
      <c r="AC1259" s="36"/>
      <c r="AD1259" s="36"/>
      <c r="AE1259" s="21"/>
    </row>
    <row r="1260" spans="1:31" s="18" customFormat="1" ht="30" customHeight="1" x14ac:dyDescent="0.15">
      <c r="A1260" s="59"/>
      <c r="B1260" s="55"/>
      <c r="C1260" s="22"/>
      <c r="D1260" s="23"/>
      <c r="E1260" s="103"/>
      <c r="F1260" s="24"/>
      <c r="G1260" s="23"/>
      <c r="H1260" s="103"/>
      <c r="I1260" s="24"/>
      <c r="J1260" s="24"/>
      <c r="K1260" s="103"/>
      <c r="L1260" s="103"/>
      <c r="M1260" s="103"/>
      <c r="N1260" s="191"/>
      <c r="O1260" s="191"/>
      <c r="P1260" s="191"/>
      <c r="Q1260" s="191"/>
      <c r="R1260" s="191"/>
      <c r="S1260" s="25"/>
      <c r="T1260" s="25"/>
      <c r="U1260" s="192" t="str">
        <f>IF(A1211="","",SUM(V1210,V1214,V1218,V1222,V1226,V1230,V1234,V1238,V1242,V1246,V1250,V1254))</f>
        <v/>
      </c>
      <c r="V1260" s="193"/>
      <c r="W1260" s="104"/>
      <c r="X1260" s="104"/>
      <c r="Y1260" s="104"/>
      <c r="Z1260" s="25"/>
      <c r="AA1260" s="37"/>
      <c r="AB1260" s="37"/>
      <c r="AC1260" s="37"/>
      <c r="AD1260" s="37"/>
      <c r="AE1260" s="21"/>
    </row>
    <row r="1261" spans="1:31" s="18" customFormat="1" ht="30" customHeight="1" thickBot="1" x14ac:dyDescent="0.2">
      <c r="A1261" s="59"/>
      <c r="B1261" s="55"/>
      <c r="C1261" s="22"/>
      <c r="D1261" s="23"/>
      <c r="E1261" s="103"/>
      <c r="F1261" s="24"/>
      <c r="G1261" s="23"/>
      <c r="H1261" s="103"/>
      <c r="I1261" s="24"/>
      <c r="J1261" s="24"/>
      <c r="K1261" s="103"/>
      <c r="L1261" s="103"/>
      <c r="M1261" s="103"/>
      <c r="N1261" s="191"/>
      <c r="O1261" s="191"/>
      <c r="P1261" s="191"/>
      <c r="Q1261" s="191"/>
      <c r="R1261" s="191"/>
      <c r="S1261" s="25"/>
      <c r="T1261" s="25"/>
      <c r="U1261" s="194"/>
      <c r="V1261" s="195"/>
      <c r="W1261" s="104"/>
      <c r="X1261" s="104"/>
      <c r="Y1261" s="104"/>
      <c r="Z1261" s="37"/>
      <c r="AA1261" s="37"/>
      <c r="AB1261" s="37"/>
      <c r="AC1261" s="37"/>
      <c r="AD1261" s="37"/>
      <c r="AE1261" s="21"/>
    </row>
    <row r="1262" spans="1:31" ht="12" customHeight="1" x14ac:dyDescent="0.15"/>
    <row r="1263" spans="1:31" ht="12" customHeight="1" x14ac:dyDescent="0.15"/>
    <row r="1264" spans="1:31" ht="12" customHeight="1" x14ac:dyDescent="0.15"/>
    <row r="1265" ht="12" customHeight="1" x14ac:dyDescent="0.15"/>
    <row r="1266" ht="12" customHeight="1" x14ac:dyDescent="0.15"/>
    <row r="1267" ht="12" customHeight="1" x14ac:dyDescent="0.15"/>
    <row r="1268" ht="12" customHeight="1" x14ac:dyDescent="0.15"/>
    <row r="1269" ht="12" customHeight="1" x14ac:dyDescent="0.15"/>
    <row r="1270" ht="12" customHeight="1" x14ac:dyDescent="0.15"/>
    <row r="1271" ht="12" customHeight="1" x14ac:dyDescent="0.15"/>
    <row r="1272" ht="12" customHeight="1" x14ac:dyDescent="0.15"/>
    <row r="1273" ht="12" customHeight="1" x14ac:dyDescent="0.15"/>
    <row r="1274" ht="12" customHeight="1" x14ac:dyDescent="0.15"/>
    <row r="1275" ht="12" customHeight="1" x14ac:dyDescent="0.15"/>
    <row r="1276" ht="12" customHeight="1" x14ac:dyDescent="0.15"/>
    <row r="1277" ht="12" customHeight="1" x14ac:dyDescent="0.15"/>
    <row r="1278" ht="12" customHeight="1" x14ac:dyDescent="0.15"/>
    <row r="1279" ht="12" customHeight="1" x14ac:dyDescent="0.15"/>
    <row r="1280" ht="12" customHeight="1" x14ac:dyDescent="0.15"/>
    <row r="1281" ht="12" customHeight="1" x14ac:dyDescent="0.15"/>
    <row r="1282" ht="12" customHeight="1" x14ac:dyDescent="0.15"/>
    <row r="1283" ht="12" customHeight="1" x14ac:dyDescent="0.15"/>
    <row r="1284" ht="12" customHeight="1" x14ac:dyDescent="0.15"/>
    <row r="1285" ht="12" customHeight="1" x14ac:dyDescent="0.15"/>
    <row r="1286" ht="12" customHeight="1" x14ac:dyDescent="0.15"/>
    <row r="1287" ht="12" customHeight="1" x14ac:dyDescent="0.15"/>
    <row r="1288" ht="12" customHeight="1" x14ac:dyDescent="0.15"/>
    <row r="1289" ht="12" customHeight="1" x14ac:dyDescent="0.15"/>
    <row r="1290" ht="12" customHeight="1" x14ac:dyDescent="0.15"/>
    <row r="1291" ht="12" customHeight="1" x14ac:dyDescent="0.15"/>
    <row r="1292" ht="12" customHeight="1" x14ac:dyDescent="0.15"/>
    <row r="1293" ht="12" customHeight="1" x14ac:dyDescent="0.15"/>
    <row r="1294" ht="12" customHeight="1" x14ac:dyDescent="0.15"/>
    <row r="1295" ht="12" customHeight="1" x14ac:dyDescent="0.15"/>
    <row r="1296" ht="12" customHeight="1" x14ac:dyDescent="0.15"/>
    <row r="1297" ht="12" customHeight="1" x14ac:dyDescent="0.15"/>
    <row r="1298" ht="12" customHeight="1" x14ac:dyDescent="0.15"/>
    <row r="1299" ht="12" customHeight="1" x14ac:dyDescent="0.15"/>
    <row r="1300" ht="12" customHeight="1" x14ac:dyDescent="0.15"/>
    <row r="1301" ht="12" customHeight="1" x14ac:dyDescent="0.15"/>
    <row r="1302" ht="12" customHeight="1" x14ac:dyDescent="0.15"/>
  </sheetData>
  <sheetProtection algorithmName="SHA-512" hashValue="1+PNu8wySBXCAhOnI1+EzaktgD9G0WYdnJ4yDkDIa4EquJwmZhJvaFt9L5Cawde2kggMXg+29zfrfDTHHU6y6A==" saltValue="xSI0IDj3iZBPIM+7USYOgg==" spinCount="100000" sheet="1" objects="1" scenarios="1"/>
  <mergeCells count="6600">
    <mergeCell ref="U1259:V1259"/>
    <mergeCell ref="N1260:R1260"/>
    <mergeCell ref="U1260:V1261"/>
    <mergeCell ref="N1261:R1261"/>
    <mergeCell ref="T1250:T1251"/>
    <mergeCell ref="U1250:U1253"/>
    <mergeCell ref="V1250:V1253"/>
    <mergeCell ref="N1252:N1253"/>
    <mergeCell ref="R1252:R1253"/>
    <mergeCell ref="S1252:S1253"/>
    <mergeCell ref="T1252:T1253"/>
    <mergeCell ref="C1254:C1257"/>
    <mergeCell ref="D1254:D1257"/>
    <mergeCell ref="E1254:E1257"/>
    <mergeCell ref="F1254:F1257"/>
    <mergeCell ref="G1254:G1257"/>
    <mergeCell ref="H1254:H1257"/>
    <mergeCell ref="I1254:I1257"/>
    <mergeCell ref="J1254:J1257"/>
    <mergeCell ref="K1254:K1257"/>
    <mergeCell ref="L1254:L1257"/>
    <mergeCell ref="M1254:M1257"/>
    <mergeCell ref="N1254:N1255"/>
    <mergeCell ref="O1254:O1257"/>
    <mergeCell ref="P1254:P1257"/>
    <mergeCell ref="Q1254:Q1257"/>
    <mergeCell ref="R1254:R1255"/>
    <mergeCell ref="S1254:S1255"/>
    <mergeCell ref="T1254:T1255"/>
    <mergeCell ref="U1254:U1257"/>
    <mergeCell ref="V1254:V1257"/>
    <mergeCell ref="N1256:N1257"/>
    <mergeCell ref="R1256:R1257"/>
    <mergeCell ref="S1256:S1257"/>
    <mergeCell ref="T1256:T1257"/>
    <mergeCell ref="C1250:C1253"/>
    <mergeCell ref="D1250:D1253"/>
    <mergeCell ref="E1250:E1253"/>
    <mergeCell ref="F1250:F1253"/>
    <mergeCell ref="G1250:G1253"/>
    <mergeCell ref="H1250:H1253"/>
    <mergeCell ref="I1250:I1253"/>
    <mergeCell ref="J1250:J1253"/>
    <mergeCell ref="K1250:K1253"/>
    <mergeCell ref="L1250:L1253"/>
    <mergeCell ref="M1250:M1253"/>
    <mergeCell ref="N1250:N1251"/>
    <mergeCell ref="O1250:O1253"/>
    <mergeCell ref="P1250:P1253"/>
    <mergeCell ref="Q1250:Q1253"/>
    <mergeCell ref="R1250:R1251"/>
    <mergeCell ref="S1250:S1251"/>
    <mergeCell ref="T1242:T1243"/>
    <mergeCell ref="U1242:U1245"/>
    <mergeCell ref="V1242:V1245"/>
    <mergeCell ref="N1244:N1245"/>
    <mergeCell ref="R1244:R1245"/>
    <mergeCell ref="S1244:S1245"/>
    <mergeCell ref="T1244:T1245"/>
    <mergeCell ref="C1246:C1249"/>
    <mergeCell ref="D1246:D1249"/>
    <mergeCell ref="E1246:E1249"/>
    <mergeCell ref="F1246:F1249"/>
    <mergeCell ref="G1246:G1249"/>
    <mergeCell ref="H1246:H1249"/>
    <mergeCell ref="I1246:I1249"/>
    <mergeCell ref="J1246:J1249"/>
    <mergeCell ref="K1246:K1249"/>
    <mergeCell ref="L1246:L1249"/>
    <mergeCell ref="M1246:M1249"/>
    <mergeCell ref="N1246:N1247"/>
    <mergeCell ref="O1246:O1249"/>
    <mergeCell ref="P1246:P1249"/>
    <mergeCell ref="Q1246:Q1249"/>
    <mergeCell ref="R1246:R1247"/>
    <mergeCell ref="S1246:S1247"/>
    <mergeCell ref="T1246:T1247"/>
    <mergeCell ref="U1246:U1249"/>
    <mergeCell ref="V1246:V1249"/>
    <mergeCell ref="N1248:N1249"/>
    <mergeCell ref="R1248:R1249"/>
    <mergeCell ref="S1248:S1249"/>
    <mergeCell ref="T1248:T1249"/>
    <mergeCell ref="C1242:C1245"/>
    <mergeCell ref="D1242:D1245"/>
    <mergeCell ref="E1242:E1245"/>
    <mergeCell ref="F1242:F1245"/>
    <mergeCell ref="G1242:G1245"/>
    <mergeCell ref="H1242:H1245"/>
    <mergeCell ref="I1242:I1245"/>
    <mergeCell ref="J1242:J1245"/>
    <mergeCell ref="K1242:K1245"/>
    <mergeCell ref="L1242:L1245"/>
    <mergeCell ref="M1242:M1245"/>
    <mergeCell ref="N1242:N1243"/>
    <mergeCell ref="O1242:O1245"/>
    <mergeCell ref="P1242:P1245"/>
    <mergeCell ref="Q1242:Q1245"/>
    <mergeCell ref="R1242:R1243"/>
    <mergeCell ref="S1242:S1243"/>
    <mergeCell ref="T1234:T1235"/>
    <mergeCell ref="E1234:E1237"/>
    <mergeCell ref="F1234:F1237"/>
    <mergeCell ref="G1234:G1237"/>
    <mergeCell ref="H1234:H1237"/>
    <mergeCell ref="I1234:I1237"/>
    <mergeCell ref="J1234:J1237"/>
    <mergeCell ref="K1234:K1237"/>
    <mergeCell ref="L1234:L1237"/>
    <mergeCell ref="M1234:M1237"/>
    <mergeCell ref="N1234:N1235"/>
    <mergeCell ref="O1234:O1237"/>
    <mergeCell ref="P1234:P1237"/>
    <mergeCell ref="Q1234:Q1237"/>
    <mergeCell ref="R1234:R1235"/>
    <mergeCell ref="S1234:S1235"/>
    <mergeCell ref="U1234:U1237"/>
    <mergeCell ref="V1234:V1237"/>
    <mergeCell ref="N1236:N1237"/>
    <mergeCell ref="R1236:R1237"/>
    <mergeCell ref="S1236:S1237"/>
    <mergeCell ref="T1236:T1237"/>
    <mergeCell ref="C1238:C1241"/>
    <mergeCell ref="D1238:D1241"/>
    <mergeCell ref="E1238:E1241"/>
    <mergeCell ref="F1238:F1241"/>
    <mergeCell ref="G1238:G1241"/>
    <mergeCell ref="H1238:H1241"/>
    <mergeCell ref="I1238:I1241"/>
    <mergeCell ref="J1238:J1241"/>
    <mergeCell ref="K1238:K1241"/>
    <mergeCell ref="L1238:L1241"/>
    <mergeCell ref="M1238:M1241"/>
    <mergeCell ref="N1238:N1239"/>
    <mergeCell ref="O1238:O1241"/>
    <mergeCell ref="P1238:P1241"/>
    <mergeCell ref="Q1238:Q1241"/>
    <mergeCell ref="R1238:R1239"/>
    <mergeCell ref="S1238:S1239"/>
    <mergeCell ref="T1238:T1239"/>
    <mergeCell ref="U1238:U1241"/>
    <mergeCell ref="V1238:V1241"/>
    <mergeCell ref="N1240:N1241"/>
    <mergeCell ref="R1240:R1241"/>
    <mergeCell ref="S1240:S1241"/>
    <mergeCell ref="T1240:T1241"/>
    <mergeCell ref="C1234:C1237"/>
    <mergeCell ref="D1234:D1237"/>
    <mergeCell ref="T1226:T1227"/>
    <mergeCell ref="U1226:U1229"/>
    <mergeCell ref="V1226:V1229"/>
    <mergeCell ref="N1228:N1229"/>
    <mergeCell ref="R1228:R1229"/>
    <mergeCell ref="S1228:S1229"/>
    <mergeCell ref="T1228:T1229"/>
    <mergeCell ref="C1230:C1233"/>
    <mergeCell ref="D1230:D1233"/>
    <mergeCell ref="E1230:E1233"/>
    <mergeCell ref="F1230:F1233"/>
    <mergeCell ref="G1230:G1233"/>
    <mergeCell ref="H1230:H1233"/>
    <mergeCell ref="I1230:I1233"/>
    <mergeCell ref="J1230:J1233"/>
    <mergeCell ref="K1230:K1233"/>
    <mergeCell ref="L1230:L1233"/>
    <mergeCell ref="M1230:M1233"/>
    <mergeCell ref="N1230:N1231"/>
    <mergeCell ref="O1230:O1233"/>
    <mergeCell ref="P1230:P1233"/>
    <mergeCell ref="Q1230:Q1233"/>
    <mergeCell ref="R1230:R1231"/>
    <mergeCell ref="S1230:S1231"/>
    <mergeCell ref="T1230:T1231"/>
    <mergeCell ref="U1230:U1233"/>
    <mergeCell ref="V1230:V1233"/>
    <mergeCell ref="N1232:N1233"/>
    <mergeCell ref="R1232:R1233"/>
    <mergeCell ref="S1232:S1233"/>
    <mergeCell ref="T1232:T1233"/>
    <mergeCell ref="C1226:C1229"/>
    <mergeCell ref="D1226:D1229"/>
    <mergeCell ref="E1226:E1229"/>
    <mergeCell ref="F1226:F1229"/>
    <mergeCell ref="G1226:G1229"/>
    <mergeCell ref="H1226:H1229"/>
    <mergeCell ref="I1226:I1229"/>
    <mergeCell ref="J1226:J1229"/>
    <mergeCell ref="K1226:K1229"/>
    <mergeCell ref="L1226:L1229"/>
    <mergeCell ref="M1226:M1229"/>
    <mergeCell ref="N1226:N1227"/>
    <mergeCell ref="O1226:O1229"/>
    <mergeCell ref="P1226:P1229"/>
    <mergeCell ref="Q1226:Q1229"/>
    <mergeCell ref="R1226:R1227"/>
    <mergeCell ref="S1226:S1227"/>
    <mergeCell ref="T1218:T1219"/>
    <mergeCell ref="E1218:E1221"/>
    <mergeCell ref="F1218:F1221"/>
    <mergeCell ref="G1218:G1221"/>
    <mergeCell ref="H1218:H1221"/>
    <mergeCell ref="I1218:I1221"/>
    <mergeCell ref="J1218:J1221"/>
    <mergeCell ref="K1218:K1221"/>
    <mergeCell ref="L1218:L1221"/>
    <mergeCell ref="M1218:M1221"/>
    <mergeCell ref="N1218:N1219"/>
    <mergeCell ref="O1218:O1221"/>
    <mergeCell ref="P1218:P1221"/>
    <mergeCell ref="Q1218:Q1221"/>
    <mergeCell ref="R1218:R1219"/>
    <mergeCell ref="S1218:S1219"/>
    <mergeCell ref="U1218:U1221"/>
    <mergeCell ref="V1218:V1221"/>
    <mergeCell ref="N1220:N1221"/>
    <mergeCell ref="R1220:R1221"/>
    <mergeCell ref="S1220:S1221"/>
    <mergeCell ref="T1220:T1221"/>
    <mergeCell ref="C1222:C1225"/>
    <mergeCell ref="D1222:D1225"/>
    <mergeCell ref="E1222:E1225"/>
    <mergeCell ref="F1222:F1225"/>
    <mergeCell ref="G1222:G1225"/>
    <mergeCell ref="H1222:H1225"/>
    <mergeCell ref="I1222:I1225"/>
    <mergeCell ref="J1222:J1225"/>
    <mergeCell ref="K1222:K1225"/>
    <mergeCell ref="L1222:L1225"/>
    <mergeCell ref="M1222:M1225"/>
    <mergeCell ref="N1222:N1223"/>
    <mergeCell ref="O1222:O1225"/>
    <mergeCell ref="P1222:P1225"/>
    <mergeCell ref="Q1222:Q1225"/>
    <mergeCell ref="R1222:R1223"/>
    <mergeCell ref="S1222:S1223"/>
    <mergeCell ref="T1222:T1223"/>
    <mergeCell ref="U1222:U1225"/>
    <mergeCell ref="V1222:V1225"/>
    <mergeCell ref="N1224:N1225"/>
    <mergeCell ref="R1224:R1225"/>
    <mergeCell ref="S1224:S1225"/>
    <mergeCell ref="T1224:T1225"/>
    <mergeCell ref="C1218:C1221"/>
    <mergeCell ref="D1218:D1221"/>
    <mergeCell ref="T1210:T1211"/>
    <mergeCell ref="U1210:U1213"/>
    <mergeCell ref="V1210:V1213"/>
    <mergeCell ref="N1212:N1213"/>
    <mergeCell ref="R1212:R1213"/>
    <mergeCell ref="S1212:S1213"/>
    <mergeCell ref="T1212:T1213"/>
    <mergeCell ref="C1214:C1217"/>
    <mergeCell ref="D1214:D1217"/>
    <mergeCell ref="E1214:E1217"/>
    <mergeCell ref="F1214:F1217"/>
    <mergeCell ref="G1214:G1217"/>
    <mergeCell ref="H1214:H1217"/>
    <mergeCell ref="I1214:I1217"/>
    <mergeCell ref="J1214:J1217"/>
    <mergeCell ref="K1214:K1217"/>
    <mergeCell ref="L1214:L1217"/>
    <mergeCell ref="M1214:M1217"/>
    <mergeCell ref="N1214:N1215"/>
    <mergeCell ref="O1214:O1217"/>
    <mergeCell ref="P1214:P1217"/>
    <mergeCell ref="Q1214:Q1217"/>
    <mergeCell ref="R1214:R1215"/>
    <mergeCell ref="S1214:S1215"/>
    <mergeCell ref="T1214:T1215"/>
    <mergeCell ref="U1214:U1217"/>
    <mergeCell ref="V1214:V1217"/>
    <mergeCell ref="N1216:N1217"/>
    <mergeCell ref="R1216:R1217"/>
    <mergeCell ref="S1216:S1217"/>
    <mergeCell ref="T1216:T1217"/>
    <mergeCell ref="C1210:C1213"/>
    <mergeCell ref="D1210:D1213"/>
    <mergeCell ref="E1210:E1213"/>
    <mergeCell ref="F1210:F1213"/>
    <mergeCell ref="G1210:G1213"/>
    <mergeCell ref="H1210:H1213"/>
    <mergeCell ref="I1210:I1213"/>
    <mergeCell ref="J1210:J1213"/>
    <mergeCell ref="K1210:K1213"/>
    <mergeCell ref="L1210:L1213"/>
    <mergeCell ref="M1210:M1213"/>
    <mergeCell ref="N1210:N1211"/>
    <mergeCell ref="O1210:O1213"/>
    <mergeCell ref="P1210:P1213"/>
    <mergeCell ref="Q1210:Q1213"/>
    <mergeCell ref="R1210:R1211"/>
    <mergeCell ref="S1210:S1211"/>
    <mergeCell ref="D1202:N1202"/>
    <mergeCell ref="P1202:Q1202"/>
    <mergeCell ref="R1202:S1202"/>
    <mergeCell ref="T1202:V1202"/>
    <mergeCell ref="W1202:AD1202"/>
    <mergeCell ref="C1203:C1209"/>
    <mergeCell ref="D1203:AD1203"/>
    <mergeCell ref="D1204:AD1204"/>
    <mergeCell ref="D1205:R1205"/>
    <mergeCell ref="S1205:V1205"/>
    <mergeCell ref="W1205:AD1205"/>
    <mergeCell ref="D1206:F1206"/>
    <mergeCell ref="G1206:J1207"/>
    <mergeCell ref="K1206:M1209"/>
    <mergeCell ref="N1206:N1207"/>
    <mergeCell ref="O1206:Q1206"/>
    <mergeCell ref="U1206:V1209"/>
    <mergeCell ref="W1206:X1209"/>
    <mergeCell ref="Y1206:AB1209"/>
    <mergeCell ref="AC1206:AD1206"/>
    <mergeCell ref="D1207:F1207"/>
    <mergeCell ref="O1207:Q1207"/>
    <mergeCell ref="AC1207:AD1207"/>
    <mergeCell ref="E1208:E1209"/>
    <mergeCell ref="F1208:F1209"/>
    <mergeCell ref="H1208:H1209"/>
    <mergeCell ref="I1208:I1209"/>
    <mergeCell ref="J1208:J1209"/>
    <mergeCell ref="P1208:P1209"/>
    <mergeCell ref="Q1208:Q1209"/>
    <mergeCell ref="AC1208:AC1209"/>
    <mergeCell ref="AD1208:AD1209"/>
    <mergeCell ref="T1191:T1192"/>
    <mergeCell ref="U1191:U1194"/>
    <mergeCell ref="V1191:V1194"/>
    <mergeCell ref="N1193:N1194"/>
    <mergeCell ref="R1193:R1194"/>
    <mergeCell ref="S1193:S1194"/>
    <mergeCell ref="T1193:T1194"/>
    <mergeCell ref="U1196:V1196"/>
    <mergeCell ref="N1197:R1197"/>
    <mergeCell ref="U1197:V1198"/>
    <mergeCell ref="N1198:R1198"/>
    <mergeCell ref="C1199:AD1199"/>
    <mergeCell ref="D1201:N1201"/>
    <mergeCell ref="O1201:Q1201"/>
    <mergeCell ref="R1201:S1201"/>
    <mergeCell ref="T1201:V1201"/>
    <mergeCell ref="W1201:AD1201"/>
    <mergeCell ref="C1191:C1194"/>
    <mergeCell ref="D1191:D1194"/>
    <mergeCell ref="E1191:E1194"/>
    <mergeCell ref="F1191:F1194"/>
    <mergeCell ref="G1191:G1194"/>
    <mergeCell ref="H1191:H1194"/>
    <mergeCell ref="I1191:I1194"/>
    <mergeCell ref="J1191:J1194"/>
    <mergeCell ref="K1191:K1194"/>
    <mergeCell ref="L1191:L1194"/>
    <mergeCell ref="M1191:M1194"/>
    <mergeCell ref="N1191:N1192"/>
    <mergeCell ref="O1191:O1194"/>
    <mergeCell ref="P1191:P1194"/>
    <mergeCell ref="Q1191:Q1194"/>
    <mergeCell ref="R1191:R1192"/>
    <mergeCell ref="S1191:S1192"/>
    <mergeCell ref="T1183:T1184"/>
    <mergeCell ref="U1183:U1186"/>
    <mergeCell ref="V1183:V1186"/>
    <mergeCell ref="N1185:N1186"/>
    <mergeCell ref="R1185:R1186"/>
    <mergeCell ref="S1185:S1186"/>
    <mergeCell ref="T1185:T1186"/>
    <mergeCell ref="C1187:C1190"/>
    <mergeCell ref="D1187:D1190"/>
    <mergeCell ref="E1187:E1190"/>
    <mergeCell ref="F1187:F1190"/>
    <mergeCell ref="G1187:G1190"/>
    <mergeCell ref="H1187:H1190"/>
    <mergeCell ref="I1187:I1190"/>
    <mergeCell ref="J1187:J1190"/>
    <mergeCell ref="K1187:K1190"/>
    <mergeCell ref="L1187:L1190"/>
    <mergeCell ref="M1187:M1190"/>
    <mergeCell ref="N1187:N1188"/>
    <mergeCell ref="O1187:O1190"/>
    <mergeCell ref="P1187:P1190"/>
    <mergeCell ref="Q1187:Q1190"/>
    <mergeCell ref="R1187:R1188"/>
    <mergeCell ref="S1187:S1188"/>
    <mergeCell ref="T1187:T1188"/>
    <mergeCell ref="U1187:U1190"/>
    <mergeCell ref="V1187:V1190"/>
    <mergeCell ref="N1189:N1190"/>
    <mergeCell ref="R1189:R1190"/>
    <mergeCell ref="S1189:S1190"/>
    <mergeCell ref="T1189:T1190"/>
    <mergeCell ref="C1183:C1186"/>
    <mergeCell ref="D1183:D1186"/>
    <mergeCell ref="E1183:E1186"/>
    <mergeCell ref="F1183:F1186"/>
    <mergeCell ref="G1183:G1186"/>
    <mergeCell ref="H1183:H1186"/>
    <mergeCell ref="I1183:I1186"/>
    <mergeCell ref="J1183:J1186"/>
    <mergeCell ref="K1183:K1186"/>
    <mergeCell ref="L1183:L1186"/>
    <mergeCell ref="M1183:M1186"/>
    <mergeCell ref="N1183:N1184"/>
    <mergeCell ref="O1183:O1186"/>
    <mergeCell ref="P1183:P1186"/>
    <mergeCell ref="Q1183:Q1186"/>
    <mergeCell ref="R1183:R1184"/>
    <mergeCell ref="S1183:S1184"/>
    <mergeCell ref="T1175:T1176"/>
    <mergeCell ref="U1175:U1178"/>
    <mergeCell ref="V1175:V1178"/>
    <mergeCell ref="N1177:N1178"/>
    <mergeCell ref="R1177:R1178"/>
    <mergeCell ref="S1177:S1178"/>
    <mergeCell ref="T1177:T1178"/>
    <mergeCell ref="C1179:C1182"/>
    <mergeCell ref="D1179:D1182"/>
    <mergeCell ref="E1179:E1182"/>
    <mergeCell ref="F1179:F1182"/>
    <mergeCell ref="G1179:G1182"/>
    <mergeCell ref="H1179:H1182"/>
    <mergeCell ref="I1179:I1182"/>
    <mergeCell ref="J1179:J1182"/>
    <mergeCell ref="K1179:K1182"/>
    <mergeCell ref="L1179:L1182"/>
    <mergeCell ref="M1179:M1182"/>
    <mergeCell ref="N1179:N1180"/>
    <mergeCell ref="O1179:O1182"/>
    <mergeCell ref="P1179:P1182"/>
    <mergeCell ref="Q1179:Q1182"/>
    <mergeCell ref="R1179:R1180"/>
    <mergeCell ref="S1179:S1180"/>
    <mergeCell ref="T1179:T1180"/>
    <mergeCell ref="U1179:U1182"/>
    <mergeCell ref="V1179:V1182"/>
    <mergeCell ref="N1181:N1182"/>
    <mergeCell ref="R1181:R1182"/>
    <mergeCell ref="S1181:S1182"/>
    <mergeCell ref="T1181:T1182"/>
    <mergeCell ref="C1175:C1178"/>
    <mergeCell ref="D1175:D1178"/>
    <mergeCell ref="E1175:E1178"/>
    <mergeCell ref="F1175:F1178"/>
    <mergeCell ref="G1175:G1178"/>
    <mergeCell ref="H1175:H1178"/>
    <mergeCell ref="I1175:I1178"/>
    <mergeCell ref="J1175:J1178"/>
    <mergeCell ref="K1175:K1178"/>
    <mergeCell ref="L1175:L1178"/>
    <mergeCell ref="M1175:M1178"/>
    <mergeCell ref="N1175:N1176"/>
    <mergeCell ref="O1175:O1178"/>
    <mergeCell ref="P1175:P1178"/>
    <mergeCell ref="Q1175:Q1178"/>
    <mergeCell ref="R1175:R1176"/>
    <mergeCell ref="S1175:S1176"/>
    <mergeCell ref="T1167:T1168"/>
    <mergeCell ref="E1167:E1170"/>
    <mergeCell ref="F1167:F1170"/>
    <mergeCell ref="G1167:G1170"/>
    <mergeCell ref="H1167:H1170"/>
    <mergeCell ref="I1167:I1170"/>
    <mergeCell ref="J1167:J1170"/>
    <mergeCell ref="K1167:K1170"/>
    <mergeCell ref="L1167:L1170"/>
    <mergeCell ref="M1167:M1170"/>
    <mergeCell ref="N1167:N1168"/>
    <mergeCell ref="O1167:O1170"/>
    <mergeCell ref="P1167:P1170"/>
    <mergeCell ref="Q1167:Q1170"/>
    <mergeCell ref="R1167:R1168"/>
    <mergeCell ref="S1167:S1168"/>
    <mergeCell ref="U1167:U1170"/>
    <mergeCell ref="V1167:V1170"/>
    <mergeCell ref="N1169:N1170"/>
    <mergeCell ref="R1169:R1170"/>
    <mergeCell ref="S1169:S1170"/>
    <mergeCell ref="T1169:T1170"/>
    <mergeCell ref="C1171:C1174"/>
    <mergeCell ref="D1171:D1174"/>
    <mergeCell ref="E1171:E1174"/>
    <mergeCell ref="F1171:F1174"/>
    <mergeCell ref="G1171:G1174"/>
    <mergeCell ref="H1171:H1174"/>
    <mergeCell ref="I1171:I1174"/>
    <mergeCell ref="J1171:J1174"/>
    <mergeCell ref="K1171:K1174"/>
    <mergeCell ref="L1171:L1174"/>
    <mergeCell ref="M1171:M1174"/>
    <mergeCell ref="N1171:N1172"/>
    <mergeCell ref="O1171:O1174"/>
    <mergeCell ref="P1171:P1174"/>
    <mergeCell ref="Q1171:Q1174"/>
    <mergeCell ref="R1171:R1172"/>
    <mergeCell ref="S1171:S1172"/>
    <mergeCell ref="T1171:T1172"/>
    <mergeCell ref="U1171:U1174"/>
    <mergeCell ref="V1171:V1174"/>
    <mergeCell ref="N1173:N1174"/>
    <mergeCell ref="R1173:R1174"/>
    <mergeCell ref="S1173:S1174"/>
    <mergeCell ref="T1173:T1174"/>
    <mergeCell ref="C1167:C1170"/>
    <mergeCell ref="D1167:D1170"/>
    <mergeCell ref="V1159:V1162"/>
    <mergeCell ref="N1161:N1162"/>
    <mergeCell ref="R1161:R1162"/>
    <mergeCell ref="S1161:S1162"/>
    <mergeCell ref="T1161:T1162"/>
    <mergeCell ref="C1163:C1166"/>
    <mergeCell ref="D1163:D1166"/>
    <mergeCell ref="E1163:E1166"/>
    <mergeCell ref="F1163:F1166"/>
    <mergeCell ref="G1163:G1166"/>
    <mergeCell ref="H1163:H1166"/>
    <mergeCell ref="I1163:I1166"/>
    <mergeCell ref="J1163:J1166"/>
    <mergeCell ref="K1163:K1166"/>
    <mergeCell ref="L1163:L1166"/>
    <mergeCell ref="M1163:M1166"/>
    <mergeCell ref="N1163:N1164"/>
    <mergeCell ref="O1163:O1166"/>
    <mergeCell ref="P1163:P1166"/>
    <mergeCell ref="Q1163:Q1166"/>
    <mergeCell ref="R1163:R1164"/>
    <mergeCell ref="S1163:S1164"/>
    <mergeCell ref="T1163:T1164"/>
    <mergeCell ref="U1163:U1166"/>
    <mergeCell ref="V1163:V1166"/>
    <mergeCell ref="N1165:N1166"/>
    <mergeCell ref="R1165:R1166"/>
    <mergeCell ref="S1165:S1166"/>
    <mergeCell ref="T1165:T1166"/>
    <mergeCell ref="C1159:C1162"/>
    <mergeCell ref="D1159:D1162"/>
    <mergeCell ref="E1159:E1162"/>
    <mergeCell ref="F1159:F1162"/>
    <mergeCell ref="G1159:G1162"/>
    <mergeCell ref="H1159:H1162"/>
    <mergeCell ref="I1159:I1162"/>
    <mergeCell ref="J1159:J1162"/>
    <mergeCell ref="K1159:K1162"/>
    <mergeCell ref="L1159:L1162"/>
    <mergeCell ref="M1159:M1162"/>
    <mergeCell ref="N1159:N1160"/>
    <mergeCell ref="O1159:O1162"/>
    <mergeCell ref="P1159:P1162"/>
    <mergeCell ref="Q1159:Q1162"/>
    <mergeCell ref="R1159:R1160"/>
    <mergeCell ref="S1159:S1160"/>
    <mergeCell ref="U1151:U1154"/>
    <mergeCell ref="T1159:T1160"/>
    <mergeCell ref="U1159:U1162"/>
    <mergeCell ref="V1151:V1154"/>
    <mergeCell ref="N1153:N1154"/>
    <mergeCell ref="R1153:R1154"/>
    <mergeCell ref="S1153:S1154"/>
    <mergeCell ref="T1153:T1154"/>
    <mergeCell ref="C1155:C1158"/>
    <mergeCell ref="D1155:D1158"/>
    <mergeCell ref="E1155:E1158"/>
    <mergeCell ref="F1155:F1158"/>
    <mergeCell ref="G1155:G1158"/>
    <mergeCell ref="H1155:H1158"/>
    <mergeCell ref="I1155:I1158"/>
    <mergeCell ref="J1155:J1158"/>
    <mergeCell ref="K1155:K1158"/>
    <mergeCell ref="L1155:L1158"/>
    <mergeCell ref="M1155:M1158"/>
    <mergeCell ref="N1155:N1156"/>
    <mergeCell ref="O1155:O1158"/>
    <mergeCell ref="P1155:P1158"/>
    <mergeCell ref="Q1155:Q1158"/>
    <mergeCell ref="R1155:R1156"/>
    <mergeCell ref="S1155:S1156"/>
    <mergeCell ref="T1155:T1156"/>
    <mergeCell ref="U1155:U1158"/>
    <mergeCell ref="V1155:V1158"/>
    <mergeCell ref="N1157:N1158"/>
    <mergeCell ref="R1157:R1158"/>
    <mergeCell ref="S1157:S1158"/>
    <mergeCell ref="T1157:T1158"/>
    <mergeCell ref="S1149:S1150"/>
    <mergeCell ref="T1149:T1150"/>
    <mergeCell ref="C1151:C1154"/>
    <mergeCell ref="D1151:D1154"/>
    <mergeCell ref="E1151:E1154"/>
    <mergeCell ref="F1151:F1154"/>
    <mergeCell ref="G1151:G1154"/>
    <mergeCell ref="H1151:H1154"/>
    <mergeCell ref="I1151:I1154"/>
    <mergeCell ref="J1151:J1154"/>
    <mergeCell ref="K1151:K1154"/>
    <mergeCell ref="L1151:L1154"/>
    <mergeCell ref="M1151:M1154"/>
    <mergeCell ref="N1151:N1152"/>
    <mergeCell ref="O1151:O1154"/>
    <mergeCell ref="P1151:P1154"/>
    <mergeCell ref="Q1151:Q1154"/>
    <mergeCell ref="R1151:R1152"/>
    <mergeCell ref="S1151:S1152"/>
    <mergeCell ref="T1151:T1152"/>
    <mergeCell ref="AC1144:AD1144"/>
    <mergeCell ref="E1145:E1146"/>
    <mergeCell ref="F1145:F1146"/>
    <mergeCell ref="H1145:H1146"/>
    <mergeCell ref="I1145:I1146"/>
    <mergeCell ref="J1145:J1146"/>
    <mergeCell ref="P1145:P1146"/>
    <mergeCell ref="Q1145:Q1146"/>
    <mergeCell ref="AC1145:AC1146"/>
    <mergeCell ref="AD1145:AD1146"/>
    <mergeCell ref="C1147:C1150"/>
    <mergeCell ref="D1147:D1150"/>
    <mergeCell ref="E1147:E1150"/>
    <mergeCell ref="F1147:F1150"/>
    <mergeCell ref="G1147:G1150"/>
    <mergeCell ref="H1147:H1150"/>
    <mergeCell ref="I1147:I1150"/>
    <mergeCell ref="J1147:J1150"/>
    <mergeCell ref="K1147:K1150"/>
    <mergeCell ref="L1147:L1150"/>
    <mergeCell ref="M1147:M1150"/>
    <mergeCell ref="N1147:N1148"/>
    <mergeCell ref="O1147:O1150"/>
    <mergeCell ref="P1147:P1150"/>
    <mergeCell ref="Q1147:Q1150"/>
    <mergeCell ref="R1147:R1148"/>
    <mergeCell ref="S1147:S1148"/>
    <mergeCell ref="T1147:T1148"/>
    <mergeCell ref="U1147:U1150"/>
    <mergeCell ref="V1147:V1150"/>
    <mergeCell ref="N1149:N1150"/>
    <mergeCell ref="R1149:R1150"/>
    <mergeCell ref="U1133:V1133"/>
    <mergeCell ref="N1134:R1134"/>
    <mergeCell ref="U1134:V1135"/>
    <mergeCell ref="N1135:R1135"/>
    <mergeCell ref="C1136:AD1136"/>
    <mergeCell ref="D1138:N1138"/>
    <mergeCell ref="O1138:Q1138"/>
    <mergeCell ref="R1138:S1138"/>
    <mergeCell ref="T1138:V1138"/>
    <mergeCell ref="W1138:AD1138"/>
    <mergeCell ref="D1139:N1139"/>
    <mergeCell ref="P1139:Q1139"/>
    <mergeCell ref="R1139:S1139"/>
    <mergeCell ref="T1139:V1139"/>
    <mergeCell ref="W1139:AD1139"/>
    <mergeCell ref="C1140:C1146"/>
    <mergeCell ref="D1140:AD1140"/>
    <mergeCell ref="D1141:AD1141"/>
    <mergeCell ref="D1142:R1142"/>
    <mergeCell ref="S1142:V1142"/>
    <mergeCell ref="W1142:AD1142"/>
    <mergeCell ref="D1143:F1143"/>
    <mergeCell ref="G1143:J1144"/>
    <mergeCell ref="K1143:M1146"/>
    <mergeCell ref="N1143:N1144"/>
    <mergeCell ref="O1143:Q1143"/>
    <mergeCell ref="U1143:V1146"/>
    <mergeCell ref="W1143:X1146"/>
    <mergeCell ref="Y1143:AB1146"/>
    <mergeCell ref="AC1143:AD1143"/>
    <mergeCell ref="D1144:F1144"/>
    <mergeCell ref="O1144:Q1144"/>
    <mergeCell ref="T1124:T1125"/>
    <mergeCell ref="U1124:U1127"/>
    <mergeCell ref="V1124:V1127"/>
    <mergeCell ref="N1126:N1127"/>
    <mergeCell ref="R1126:R1127"/>
    <mergeCell ref="S1126:S1127"/>
    <mergeCell ref="T1126:T1127"/>
    <mergeCell ref="C1128:C1131"/>
    <mergeCell ref="D1128:D1131"/>
    <mergeCell ref="E1128:E1131"/>
    <mergeCell ref="F1128:F1131"/>
    <mergeCell ref="G1128:G1131"/>
    <mergeCell ref="H1128:H1131"/>
    <mergeCell ref="I1128:I1131"/>
    <mergeCell ref="J1128:J1131"/>
    <mergeCell ref="K1128:K1131"/>
    <mergeCell ref="L1128:L1131"/>
    <mergeCell ref="M1128:M1131"/>
    <mergeCell ref="N1128:N1129"/>
    <mergeCell ref="O1128:O1131"/>
    <mergeCell ref="P1128:P1131"/>
    <mergeCell ref="Q1128:Q1131"/>
    <mergeCell ref="R1128:R1129"/>
    <mergeCell ref="S1128:S1129"/>
    <mergeCell ref="T1128:T1129"/>
    <mergeCell ref="U1128:U1131"/>
    <mergeCell ref="V1128:V1131"/>
    <mergeCell ref="N1130:N1131"/>
    <mergeCell ref="R1130:R1131"/>
    <mergeCell ref="S1130:S1131"/>
    <mergeCell ref="T1130:T1131"/>
    <mergeCell ref="C1124:C1127"/>
    <mergeCell ref="D1124:D1127"/>
    <mergeCell ref="E1124:E1127"/>
    <mergeCell ref="F1124:F1127"/>
    <mergeCell ref="G1124:G1127"/>
    <mergeCell ref="H1124:H1127"/>
    <mergeCell ref="I1124:I1127"/>
    <mergeCell ref="J1124:J1127"/>
    <mergeCell ref="K1124:K1127"/>
    <mergeCell ref="L1124:L1127"/>
    <mergeCell ref="M1124:M1127"/>
    <mergeCell ref="N1124:N1125"/>
    <mergeCell ref="O1124:O1127"/>
    <mergeCell ref="P1124:P1127"/>
    <mergeCell ref="Q1124:Q1127"/>
    <mergeCell ref="R1124:R1125"/>
    <mergeCell ref="S1124:S1125"/>
    <mergeCell ref="T1116:T1117"/>
    <mergeCell ref="E1116:E1119"/>
    <mergeCell ref="F1116:F1119"/>
    <mergeCell ref="G1116:G1119"/>
    <mergeCell ref="H1116:H1119"/>
    <mergeCell ref="I1116:I1119"/>
    <mergeCell ref="J1116:J1119"/>
    <mergeCell ref="K1116:K1119"/>
    <mergeCell ref="L1116:L1119"/>
    <mergeCell ref="M1116:M1119"/>
    <mergeCell ref="N1116:N1117"/>
    <mergeCell ref="O1116:O1119"/>
    <mergeCell ref="P1116:P1119"/>
    <mergeCell ref="Q1116:Q1119"/>
    <mergeCell ref="R1116:R1117"/>
    <mergeCell ref="S1116:S1117"/>
    <mergeCell ref="U1116:U1119"/>
    <mergeCell ref="V1116:V1119"/>
    <mergeCell ref="N1118:N1119"/>
    <mergeCell ref="R1118:R1119"/>
    <mergeCell ref="S1118:S1119"/>
    <mergeCell ref="T1118:T1119"/>
    <mergeCell ref="C1120:C1123"/>
    <mergeCell ref="D1120:D1123"/>
    <mergeCell ref="E1120:E1123"/>
    <mergeCell ref="F1120:F1123"/>
    <mergeCell ref="G1120:G1123"/>
    <mergeCell ref="H1120:H1123"/>
    <mergeCell ref="I1120:I1123"/>
    <mergeCell ref="J1120:J1123"/>
    <mergeCell ref="K1120:K1123"/>
    <mergeCell ref="L1120:L1123"/>
    <mergeCell ref="M1120:M1123"/>
    <mergeCell ref="N1120:N1121"/>
    <mergeCell ref="O1120:O1123"/>
    <mergeCell ref="P1120:P1123"/>
    <mergeCell ref="Q1120:Q1123"/>
    <mergeCell ref="R1120:R1121"/>
    <mergeCell ref="S1120:S1121"/>
    <mergeCell ref="T1120:T1121"/>
    <mergeCell ref="U1120:U1123"/>
    <mergeCell ref="V1120:V1123"/>
    <mergeCell ref="N1122:N1123"/>
    <mergeCell ref="R1122:R1123"/>
    <mergeCell ref="S1122:S1123"/>
    <mergeCell ref="T1122:T1123"/>
    <mergeCell ref="C1116:C1119"/>
    <mergeCell ref="D1116:D1119"/>
    <mergeCell ref="T1108:T1109"/>
    <mergeCell ref="U1108:U1111"/>
    <mergeCell ref="V1108:V1111"/>
    <mergeCell ref="N1110:N1111"/>
    <mergeCell ref="R1110:R1111"/>
    <mergeCell ref="S1110:S1111"/>
    <mergeCell ref="T1110:T1111"/>
    <mergeCell ref="C1112:C1115"/>
    <mergeCell ref="D1112:D1115"/>
    <mergeCell ref="E1112:E1115"/>
    <mergeCell ref="F1112:F1115"/>
    <mergeCell ref="G1112:G1115"/>
    <mergeCell ref="H1112:H1115"/>
    <mergeCell ref="I1112:I1115"/>
    <mergeCell ref="J1112:J1115"/>
    <mergeCell ref="K1112:K1115"/>
    <mergeCell ref="L1112:L1115"/>
    <mergeCell ref="M1112:M1115"/>
    <mergeCell ref="N1112:N1113"/>
    <mergeCell ref="O1112:O1115"/>
    <mergeCell ref="P1112:P1115"/>
    <mergeCell ref="Q1112:Q1115"/>
    <mergeCell ref="R1112:R1113"/>
    <mergeCell ref="S1112:S1113"/>
    <mergeCell ref="T1112:T1113"/>
    <mergeCell ref="U1112:U1115"/>
    <mergeCell ref="V1112:V1115"/>
    <mergeCell ref="N1114:N1115"/>
    <mergeCell ref="R1114:R1115"/>
    <mergeCell ref="S1114:S1115"/>
    <mergeCell ref="T1114:T1115"/>
    <mergeCell ref="C1108:C1111"/>
    <mergeCell ref="D1108:D1111"/>
    <mergeCell ref="E1108:E1111"/>
    <mergeCell ref="F1108:F1111"/>
    <mergeCell ref="G1108:G1111"/>
    <mergeCell ref="H1108:H1111"/>
    <mergeCell ref="I1108:I1111"/>
    <mergeCell ref="J1108:J1111"/>
    <mergeCell ref="K1108:K1111"/>
    <mergeCell ref="L1108:L1111"/>
    <mergeCell ref="M1108:M1111"/>
    <mergeCell ref="N1108:N1109"/>
    <mergeCell ref="O1108:O1111"/>
    <mergeCell ref="P1108:P1111"/>
    <mergeCell ref="Q1108:Q1111"/>
    <mergeCell ref="R1108:R1109"/>
    <mergeCell ref="S1108:S1109"/>
    <mergeCell ref="T1100:T1101"/>
    <mergeCell ref="E1100:E1103"/>
    <mergeCell ref="F1100:F1103"/>
    <mergeCell ref="G1100:G1103"/>
    <mergeCell ref="H1100:H1103"/>
    <mergeCell ref="I1100:I1103"/>
    <mergeCell ref="J1100:J1103"/>
    <mergeCell ref="K1100:K1103"/>
    <mergeCell ref="L1100:L1103"/>
    <mergeCell ref="M1100:M1103"/>
    <mergeCell ref="N1100:N1101"/>
    <mergeCell ref="O1100:O1103"/>
    <mergeCell ref="P1100:P1103"/>
    <mergeCell ref="Q1100:Q1103"/>
    <mergeCell ref="R1100:R1101"/>
    <mergeCell ref="S1100:S1101"/>
    <mergeCell ref="U1100:U1103"/>
    <mergeCell ref="V1100:V1103"/>
    <mergeCell ref="N1102:N1103"/>
    <mergeCell ref="R1102:R1103"/>
    <mergeCell ref="S1102:S1103"/>
    <mergeCell ref="T1102:T1103"/>
    <mergeCell ref="C1104:C1107"/>
    <mergeCell ref="D1104:D1107"/>
    <mergeCell ref="E1104:E1107"/>
    <mergeCell ref="F1104:F1107"/>
    <mergeCell ref="G1104:G1107"/>
    <mergeCell ref="H1104:H1107"/>
    <mergeCell ref="I1104:I1107"/>
    <mergeCell ref="J1104:J1107"/>
    <mergeCell ref="K1104:K1107"/>
    <mergeCell ref="L1104:L1107"/>
    <mergeCell ref="M1104:M1107"/>
    <mergeCell ref="N1104:N1105"/>
    <mergeCell ref="O1104:O1107"/>
    <mergeCell ref="P1104:P1107"/>
    <mergeCell ref="Q1104:Q1107"/>
    <mergeCell ref="R1104:R1105"/>
    <mergeCell ref="S1104:S1105"/>
    <mergeCell ref="T1104:T1105"/>
    <mergeCell ref="U1104:U1107"/>
    <mergeCell ref="V1104:V1107"/>
    <mergeCell ref="N1106:N1107"/>
    <mergeCell ref="R1106:R1107"/>
    <mergeCell ref="S1106:S1107"/>
    <mergeCell ref="T1106:T1107"/>
    <mergeCell ref="C1100:C1103"/>
    <mergeCell ref="D1100:D1103"/>
    <mergeCell ref="T1092:T1093"/>
    <mergeCell ref="U1092:U1095"/>
    <mergeCell ref="V1092:V1095"/>
    <mergeCell ref="N1094:N1095"/>
    <mergeCell ref="R1094:R1095"/>
    <mergeCell ref="S1094:S1095"/>
    <mergeCell ref="T1094:T1095"/>
    <mergeCell ref="C1096:C1099"/>
    <mergeCell ref="D1096:D1099"/>
    <mergeCell ref="E1096:E1099"/>
    <mergeCell ref="F1096:F1099"/>
    <mergeCell ref="G1096:G1099"/>
    <mergeCell ref="H1096:H1099"/>
    <mergeCell ref="I1096:I1099"/>
    <mergeCell ref="J1096:J1099"/>
    <mergeCell ref="K1096:K1099"/>
    <mergeCell ref="L1096:L1099"/>
    <mergeCell ref="M1096:M1099"/>
    <mergeCell ref="N1096:N1097"/>
    <mergeCell ref="O1096:O1099"/>
    <mergeCell ref="P1096:P1099"/>
    <mergeCell ref="Q1096:Q1099"/>
    <mergeCell ref="R1096:R1097"/>
    <mergeCell ref="S1096:S1097"/>
    <mergeCell ref="T1096:T1097"/>
    <mergeCell ref="U1096:U1099"/>
    <mergeCell ref="V1096:V1099"/>
    <mergeCell ref="N1098:N1099"/>
    <mergeCell ref="R1098:R1099"/>
    <mergeCell ref="S1098:S1099"/>
    <mergeCell ref="T1098:T1099"/>
    <mergeCell ref="C1092:C1095"/>
    <mergeCell ref="D1092:D1095"/>
    <mergeCell ref="E1092:E1095"/>
    <mergeCell ref="F1092:F1095"/>
    <mergeCell ref="G1092:G1095"/>
    <mergeCell ref="H1092:H1095"/>
    <mergeCell ref="I1092:I1095"/>
    <mergeCell ref="J1092:J1095"/>
    <mergeCell ref="K1092:K1095"/>
    <mergeCell ref="L1092:L1095"/>
    <mergeCell ref="M1092:M1095"/>
    <mergeCell ref="N1092:N1093"/>
    <mergeCell ref="O1092:O1095"/>
    <mergeCell ref="P1092:P1095"/>
    <mergeCell ref="Q1092:Q1095"/>
    <mergeCell ref="R1092:R1093"/>
    <mergeCell ref="S1092:S1093"/>
    <mergeCell ref="T1084:T1085"/>
    <mergeCell ref="E1084:E1087"/>
    <mergeCell ref="F1084:F1087"/>
    <mergeCell ref="G1084:G1087"/>
    <mergeCell ref="H1084:H1087"/>
    <mergeCell ref="I1084:I1087"/>
    <mergeCell ref="J1084:J1087"/>
    <mergeCell ref="K1084:K1087"/>
    <mergeCell ref="L1084:L1087"/>
    <mergeCell ref="M1084:M1087"/>
    <mergeCell ref="N1084:N1085"/>
    <mergeCell ref="O1084:O1087"/>
    <mergeCell ref="P1084:P1087"/>
    <mergeCell ref="Q1084:Q1087"/>
    <mergeCell ref="R1084:R1085"/>
    <mergeCell ref="S1084:S1085"/>
    <mergeCell ref="U1084:U1087"/>
    <mergeCell ref="V1084:V1087"/>
    <mergeCell ref="N1086:N1087"/>
    <mergeCell ref="R1086:R1087"/>
    <mergeCell ref="S1086:S1087"/>
    <mergeCell ref="T1086:T1087"/>
    <mergeCell ref="C1088:C1091"/>
    <mergeCell ref="D1088:D1091"/>
    <mergeCell ref="E1088:E1091"/>
    <mergeCell ref="F1088:F1091"/>
    <mergeCell ref="G1088:G1091"/>
    <mergeCell ref="H1088:H1091"/>
    <mergeCell ref="I1088:I1091"/>
    <mergeCell ref="J1088:J1091"/>
    <mergeCell ref="K1088:K1091"/>
    <mergeCell ref="L1088:L1091"/>
    <mergeCell ref="M1088:M1091"/>
    <mergeCell ref="N1088:N1089"/>
    <mergeCell ref="O1088:O1091"/>
    <mergeCell ref="P1088:P1091"/>
    <mergeCell ref="Q1088:Q1091"/>
    <mergeCell ref="R1088:R1089"/>
    <mergeCell ref="S1088:S1089"/>
    <mergeCell ref="T1088:T1089"/>
    <mergeCell ref="U1088:U1091"/>
    <mergeCell ref="V1088:V1091"/>
    <mergeCell ref="N1090:N1091"/>
    <mergeCell ref="R1090:R1091"/>
    <mergeCell ref="S1090:S1091"/>
    <mergeCell ref="T1090:T1091"/>
    <mergeCell ref="C1084:C1087"/>
    <mergeCell ref="D1084:D1087"/>
    <mergeCell ref="D1076:N1076"/>
    <mergeCell ref="P1076:Q1076"/>
    <mergeCell ref="R1076:S1076"/>
    <mergeCell ref="T1076:V1076"/>
    <mergeCell ref="W1076:AD1076"/>
    <mergeCell ref="C1077:C1083"/>
    <mergeCell ref="D1077:AD1077"/>
    <mergeCell ref="D1078:AD1078"/>
    <mergeCell ref="D1079:R1079"/>
    <mergeCell ref="S1079:V1079"/>
    <mergeCell ref="W1079:AD1079"/>
    <mergeCell ref="D1080:F1080"/>
    <mergeCell ref="G1080:J1081"/>
    <mergeCell ref="K1080:M1083"/>
    <mergeCell ref="N1080:N1081"/>
    <mergeCell ref="O1080:Q1080"/>
    <mergeCell ref="U1080:V1083"/>
    <mergeCell ref="W1080:X1083"/>
    <mergeCell ref="Y1080:AB1083"/>
    <mergeCell ref="AC1080:AD1080"/>
    <mergeCell ref="D1081:F1081"/>
    <mergeCell ref="O1081:Q1081"/>
    <mergeCell ref="AC1081:AD1081"/>
    <mergeCell ref="E1082:E1083"/>
    <mergeCell ref="F1082:F1083"/>
    <mergeCell ref="H1082:H1083"/>
    <mergeCell ref="I1082:I1083"/>
    <mergeCell ref="J1082:J1083"/>
    <mergeCell ref="P1082:P1083"/>
    <mergeCell ref="Q1082:Q1083"/>
    <mergeCell ref="AC1082:AC1083"/>
    <mergeCell ref="AD1082:AD1083"/>
    <mergeCell ref="T1065:T1066"/>
    <mergeCell ref="U1065:U1068"/>
    <mergeCell ref="V1065:V1068"/>
    <mergeCell ref="N1067:N1068"/>
    <mergeCell ref="R1067:R1068"/>
    <mergeCell ref="S1067:S1068"/>
    <mergeCell ref="T1067:T1068"/>
    <mergeCell ref="U1070:V1070"/>
    <mergeCell ref="N1071:R1071"/>
    <mergeCell ref="U1071:V1072"/>
    <mergeCell ref="N1072:R1072"/>
    <mergeCell ref="C1073:AD1073"/>
    <mergeCell ref="D1075:N1075"/>
    <mergeCell ref="O1075:Q1075"/>
    <mergeCell ref="R1075:S1075"/>
    <mergeCell ref="T1075:V1075"/>
    <mergeCell ref="W1075:AD1075"/>
    <mergeCell ref="C1065:C1068"/>
    <mergeCell ref="D1065:D1068"/>
    <mergeCell ref="E1065:E1068"/>
    <mergeCell ref="F1065:F1068"/>
    <mergeCell ref="G1065:G1068"/>
    <mergeCell ref="H1065:H1068"/>
    <mergeCell ref="I1065:I1068"/>
    <mergeCell ref="J1065:J1068"/>
    <mergeCell ref="K1065:K1068"/>
    <mergeCell ref="L1065:L1068"/>
    <mergeCell ref="M1065:M1068"/>
    <mergeCell ref="N1065:N1066"/>
    <mergeCell ref="O1065:O1068"/>
    <mergeCell ref="P1065:P1068"/>
    <mergeCell ref="Q1065:Q1068"/>
    <mergeCell ref="R1065:R1066"/>
    <mergeCell ref="S1065:S1066"/>
    <mergeCell ref="T1057:T1058"/>
    <mergeCell ref="U1057:U1060"/>
    <mergeCell ref="V1057:V1060"/>
    <mergeCell ref="N1059:N1060"/>
    <mergeCell ref="R1059:R1060"/>
    <mergeCell ref="S1059:S1060"/>
    <mergeCell ref="T1059:T1060"/>
    <mergeCell ref="C1061:C1064"/>
    <mergeCell ref="D1061:D1064"/>
    <mergeCell ref="E1061:E1064"/>
    <mergeCell ref="F1061:F1064"/>
    <mergeCell ref="G1061:G1064"/>
    <mergeCell ref="H1061:H1064"/>
    <mergeCell ref="I1061:I1064"/>
    <mergeCell ref="J1061:J1064"/>
    <mergeCell ref="K1061:K1064"/>
    <mergeCell ref="L1061:L1064"/>
    <mergeCell ref="M1061:M1064"/>
    <mergeCell ref="N1061:N1062"/>
    <mergeCell ref="O1061:O1064"/>
    <mergeCell ref="P1061:P1064"/>
    <mergeCell ref="Q1061:Q1064"/>
    <mergeCell ref="R1061:R1062"/>
    <mergeCell ref="S1061:S1062"/>
    <mergeCell ref="T1061:T1062"/>
    <mergeCell ref="U1061:U1064"/>
    <mergeCell ref="V1061:V1064"/>
    <mergeCell ref="N1063:N1064"/>
    <mergeCell ref="R1063:R1064"/>
    <mergeCell ref="S1063:S1064"/>
    <mergeCell ref="T1063:T1064"/>
    <mergeCell ref="C1057:C1060"/>
    <mergeCell ref="D1057:D1060"/>
    <mergeCell ref="E1057:E1060"/>
    <mergeCell ref="F1057:F1060"/>
    <mergeCell ref="G1057:G1060"/>
    <mergeCell ref="H1057:H1060"/>
    <mergeCell ref="I1057:I1060"/>
    <mergeCell ref="J1057:J1060"/>
    <mergeCell ref="K1057:K1060"/>
    <mergeCell ref="L1057:L1060"/>
    <mergeCell ref="M1057:M1060"/>
    <mergeCell ref="N1057:N1058"/>
    <mergeCell ref="O1057:O1060"/>
    <mergeCell ref="P1057:P1060"/>
    <mergeCell ref="Q1057:Q1060"/>
    <mergeCell ref="R1057:R1058"/>
    <mergeCell ref="S1057:S1058"/>
    <mergeCell ref="T1049:T1050"/>
    <mergeCell ref="U1049:U1052"/>
    <mergeCell ref="V1049:V1052"/>
    <mergeCell ref="N1051:N1052"/>
    <mergeCell ref="R1051:R1052"/>
    <mergeCell ref="S1051:S1052"/>
    <mergeCell ref="T1051:T1052"/>
    <mergeCell ref="C1053:C1056"/>
    <mergeCell ref="D1053:D1056"/>
    <mergeCell ref="E1053:E1056"/>
    <mergeCell ref="F1053:F1056"/>
    <mergeCell ref="G1053:G1056"/>
    <mergeCell ref="H1053:H1056"/>
    <mergeCell ref="I1053:I1056"/>
    <mergeCell ref="J1053:J1056"/>
    <mergeCell ref="K1053:K1056"/>
    <mergeCell ref="L1053:L1056"/>
    <mergeCell ref="M1053:M1056"/>
    <mergeCell ref="N1053:N1054"/>
    <mergeCell ref="O1053:O1056"/>
    <mergeCell ref="P1053:P1056"/>
    <mergeCell ref="Q1053:Q1056"/>
    <mergeCell ref="R1053:R1054"/>
    <mergeCell ref="S1053:S1054"/>
    <mergeCell ref="T1053:T1054"/>
    <mergeCell ref="U1053:U1056"/>
    <mergeCell ref="V1053:V1056"/>
    <mergeCell ref="N1055:N1056"/>
    <mergeCell ref="R1055:R1056"/>
    <mergeCell ref="S1055:S1056"/>
    <mergeCell ref="T1055:T1056"/>
    <mergeCell ref="C1049:C1052"/>
    <mergeCell ref="D1049:D1052"/>
    <mergeCell ref="E1049:E1052"/>
    <mergeCell ref="F1049:F1052"/>
    <mergeCell ref="G1049:G1052"/>
    <mergeCell ref="H1049:H1052"/>
    <mergeCell ref="I1049:I1052"/>
    <mergeCell ref="J1049:J1052"/>
    <mergeCell ref="K1049:K1052"/>
    <mergeCell ref="L1049:L1052"/>
    <mergeCell ref="M1049:M1052"/>
    <mergeCell ref="N1049:N1050"/>
    <mergeCell ref="O1049:O1052"/>
    <mergeCell ref="P1049:P1052"/>
    <mergeCell ref="Q1049:Q1052"/>
    <mergeCell ref="R1049:R1050"/>
    <mergeCell ref="S1049:S1050"/>
    <mergeCell ref="T1041:T1042"/>
    <mergeCell ref="E1041:E1044"/>
    <mergeCell ref="F1041:F1044"/>
    <mergeCell ref="G1041:G1044"/>
    <mergeCell ref="H1041:H1044"/>
    <mergeCell ref="I1041:I1044"/>
    <mergeCell ref="J1041:J1044"/>
    <mergeCell ref="K1041:K1044"/>
    <mergeCell ref="L1041:L1044"/>
    <mergeCell ref="M1041:M1044"/>
    <mergeCell ref="N1041:N1042"/>
    <mergeCell ref="O1041:O1044"/>
    <mergeCell ref="P1041:P1044"/>
    <mergeCell ref="Q1041:Q1044"/>
    <mergeCell ref="R1041:R1042"/>
    <mergeCell ref="S1041:S1042"/>
    <mergeCell ref="U1041:U1044"/>
    <mergeCell ref="V1041:V1044"/>
    <mergeCell ref="N1043:N1044"/>
    <mergeCell ref="R1043:R1044"/>
    <mergeCell ref="S1043:S1044"/>
    <mergeCell ref="T1043:T1044"/>
    <mergeCell ref="C1045:C1048"/>
    <mergeCell ref="D1045:D1048"/>
    <mergeCell ref="E1045:E1048"/>
    <mergeCell ref="F1045:F1048"/>
    <mergeCell ref="G1045:G1048"/>
    <mergeCell ref="H1045:H1048"/>
    <mergeCell ref="I1045:I1048"/>
    <mergeCell ref="J1045:J1048"/>
    <mergeCell ref="K1045:K1048"/>
    <mergeCell ref="L1045:L1048"/>
    <mergeCell ref="M1045:M1048"/>
    <mergeCell ref="N1045:N1046"/>
    <mergeCell ref="O1045:O1048"/>
    <mergeCell ref="P1045:P1048"/>
    <mergeCell ref="Q1045:Q1048"/>
    <mergeCell ref="R1045:R1046"/>
    <mergeCell ref="S1045:S1046"/>
    <mergeCell ref="T1045:T1046"/>
    <mergeCell ref="U1045:U1048"/>
    <mergeCell ref="V1045:V1048"/>
    <mergeCell ref="N1047:N1048"/>
    <mergeCell ref="R1047:R1048"/>
    <mergeCell ref="S1047:S1048"/>
    <mergeCell ref="T1047:T1048"/>
    <mergeCell ref="C1041:C1044"/>
    <mergeCell ref="D1041:D1044"/>
    <mergeCell ref="V1033:V1036"/>
    <mergeCell ref="N1035:N1036"/>
    <mergeCell ref="R1035:R1036"/>
    <mergeCell ref="S1035:S1036"/>
    <mergeCell ref="T1035:T1036"/>
    <mergeCell ref="C1037:C1040"/>
    <mergeCell ref="D1037:D1040"/>
    <mergeCell ref="E1037:E1040"/>
    <mergeCell ref="F1037:F1040"/>
    <mergeCell ref="G1037:G1040"/>
    <mergeCell ref="H1037:H1040"/>
    <mergeCell ref="I1037:I1040"/>
    <mergeCell ref="J1037:J1040"/>
    <mergeCell ref="K1037:K1040"/>
    <mergeCell ref="L1037:L1040"/>
    <mergeCell ref="M1037:M1040"/>
    <mergeCell ref="N1037:N1038"/>
    <mergeCell ref="O1037:O1040"/>
    <mergeCell ref="P1037:P1040"/>
    <mergeCell ref="Q1037:Q1040"/>
    <mergeCell ref="R1037:R1038"/>
    <mergeCell ref="S1037:S1038"/>
    <mergeCell ref="T1037:T1038"/>
    <mergeCell ref="U1037:U1040"/>
    <mergeCell ref="V1037:V1040"/>
    <mergeCell ref="N1039:N1040"/>
    <mergeCell ref="R1039:R1040"/>
    <mergeCell ref="S1039:S1040"/>
    <mergeCell ref="T1039:T1040"/>
    <mergeCell ref="C1033:C1036"/>
    <mergeCell ref="D1033:D1036"/>
    <mergeCell ref="E1033:E1036"/>
    <mergeCell ref="F1033:F1036"/>
    <mergeCell ref="G1033:G1036"/>
    <mergeCell ref="H1033:H1036"/>
    <mergeCell ref="I1033:I1036"/>
    <mergeCell ref="J1033:J1036"/>
    <mergeCell ref="K1033:K1036"/>
    <mergeCell ref="L1033:L1036"/>
    <mergeCell ref="M1033:M1036"/>
    <mergeCell ref="N1033:N1034"/>
    <mergeCell ref="O1033:O1036"/>
    <mergeCell ref="P1033:P1036"/>
    <mergeCell ref="Q1033:Q1036"/>
    <mergeCell ref="R1033:R1034"/>
    <mergeCell ref="S1033:S1034"/>
    <mergeCell ref="U1025:U1028"/>
    <mergeCell ref="T1033:T1034"/>
    <mergeCell ref="U1033:U1036"/>
    <mergeCell ref="V1025:V1028"/>
    <mergeCell ref="N1027:N1028"/>
    <mergeCell ref="R1027:R1028"/>
    <mergeCell ref="S1027:S1028"/>
    <mergeCell ref="T1027:T1028"/>
    <mergeCell ref="C1029:C1032"/>
    <mergeCell ref="D1029:D1032"/>
    <mergeCell ref="E1029:E1032"/>
    <mergeCell ref="F1029:F1032"/>
    <mergeCell ref="G1029:G1032"/>
    <mergeCell ref="H1029:H1032"/>
    <mergeCell ref="I1029:I1032"/>
    <mergeCell ref="J1029:J1032"/>
    <mergeCell ref="K1029:K1032"/>
    <mergeCell ref="L1029:L1032"/>
    <mergeCell ref="M1029:M1032"/>
    <mergeCell ref="N1029:N1030"/>
    <mergeCell ref="O1029:O1032"/>
    <mergeCell ref="P1029:P1032"/>
    <mergeCell ref="Q1029:Q1032"/>
    <mergeCell ref="R1029:R1030"/>
    <mergeCell ref="S1029:S1030"/>
    <mergeCell ref="T1029:T1030"/>
    <mergeCell ref="U1029:U1032"/>
    <mergeCell ref="V1029:V1032"/>
    <mergeCell ref="N1031:N1032"/>
    <mergeCell ref="R1031:R1032"/>
    <mergeCell ref="S1031:S1032"/>
    <mergeCell ref="T1031:T1032"/>
    <mergeCell ref="S1023:S1024"/>
    <mergeCell ref="T1023:T1024"/>
    <mergeCell ref="C1025:C1028"/>
    <mergeCell ref="D1025:D1028"/>
    <mergeCell ref="E1025:E1028"/>
    <mergeCell ref="F1025:F1028"/>
    <mergeCell ref="G1025:G1028"/>
    <mergeCell ref="H1025:H1028"/>
    <mergeCell ref="I1025:I1028"/>
    <mergeCell ref="J1025:J1028"/>
    <mergeCell ref="K1025:K1028"/>
    <mergeCell ref="L1025:L1028"/>
    <mergeCell ref="M1025:M1028"/>
    <mergeCell ref="N1025:N1026"/>
    <mergeCell ref="O1025:O1028"/>
    <mergeCell ref="P1025:P1028"/>
    <mergeCell ref="Q1025:Q1028"/>
    <mergeCell ref="R1025:R1026"/>
    <mergeCell ref="S1025:S1026"/>
    <mergeCell ref="T1025:T1026"/>
    <mergeCell ref="AC1018:AD1018"/>
    <mergeCell ref="E1019:E1020"/>
    <mergeCell ref="F1019:F1020"/>
    <mergeCell ref="H1019:H1020"/>
    <mergeCell ref="I1019:I1020"/>
    <mergeCell ref="J1019:J1020"/>
    <mergeCell ref="P1019:P1020"/>
    <mergeCell ref="Q1019:Q1020"/>
    <mergeCell ref="AC1019:AC1020"/>
    <mergeCell ref="AD1019:AD1020"/>
    <mergeCell ref="C1021:C1024"/>
    <mergeCell ref="D1021:D1024"/>
    <mergeCell ref="E1021:E1024"/>
    <mergeCell ref="F1021:F1024"/>
    <mergeCell ref="G1021:G1024"/>
    <mergeCell ref="H1021:H1024"/>
    <mergeCell ref="I1021:I1024"/>
    <mergeCell ref="J1021:J1024"/>
    <mergeCell ref="K1021:K1024"/>
    <mergeCell ref="L1021:L1024"/>
    <mergeCell ref="M1021:M1024"/>
    <mergeCell ref="N1021:N1022"/>
    <mergeCell ref="O1021:O1024"/>
    <mergeCell ref="P1021:P1024"/>
    <mergeCell ref="Q1021:Q1024"/>
    <mergeCell ref="R1021:R1022"/>
    <mergeCell ref="S1021:S1022"/>
    <mergeCell ref="T1021:T1022"/>
    <mergeCell ref="U1021:U1024"/>
    <mergeCell ref="V1021:V1024"/>
    <mergeCell ref="N1023:N1024"/>
    <mergeCell ref="R1023:R1024"/>
    <mergeCell ref="U1007:V1007"/>
    <mergeCell ref="N1008:R1008"/>
    <mergeCell ref="U1008:V1009"/>
    <mergeCell ref="N1009:R1009"/>
    <mergeCell ref="C1010:AD1010"/>
    <mergeCell ref="D1012:N1012"/>
    <mergeCell ref="O1012:Q1012"/>
    <mergeCell ref="R1012:S1012"/>
    <mergeCell ref="T1012:V1012"/>
    <mergeCell ref="W1012:AD1012"/>
    <mergeCell ref="D1013:N1013"/>
    <mergeCell ref="P1013:Q1013"/>
    <mergeCell ref="R1013:S1013"/>
    <mergeCell ref="T1013:V1013"/>
    <mergeCell ref="W1013:AD1013"/>
    <mergeCell ref="C1014:C1020"/>
    <mergeCell ref="D1014:AD1014"/>
    <mergeCell ref="D1015:AD1015"/>
    <mergeCell ref="D1016:R1016"/>
    <mergeCell ref="S1016:V1016"/>
    <mergeCell ref="W1016:AD1016"/>
    <mergeCell ref="D1017:F1017"/>
    <mergeCell ref="G1017:J1018"/>
    <mergeCell ref="K1017:M1020"/>
    <mergeCell ref="N1017:N1018"/>
    <mergeCell ref="O1017:Q1017"/>
    <mergeCell ref="U1017:V1020"/>
    <mergeCell ref="W1017:X1020"/>
    <mergeCell ref="Y1017:AB1020"/>
    <mergeCell ref="AC1017:AD1017"/>
    <mergeCell ref="D1018:F1018"/>
    <mergeCell ref="O1018:Q1018"/>
    <mergeCell ref="T998:T999"/>
    <mergeCell ref="U998:U1001"/>
    <mergeCell ref="V998:V1001"/>
    <mergeCell ref="N1000:N1001"/>
    <mergeCell ref="R1000:R1001"/>
    <mergeCell ref="S1000:S1001"/>
    <mergeCell ref="T1000:T1001"/>
    <mergeCell ref="C1002:C1005"/>
    <mergeCell ref="D1002:D1005"/>
    <mergeCell ref="E1002:E1005"/>
    <mergeCell ref="F1002:F1005"/>
    <mergeCell ref="G1002:G1005"/>
    <mergeCell ref="H1002:H1005"/>
    <mergeCell ref="I1002:I1005"/>
    <mergeCell ref="J1002:J1005"/>
    <mergeCell ref="K1002:K1005"/>
    <mergeCell ref="L1002:L1005"/>
    <mergeCell ref="M1002:M1005"/>
    <mergeCell ref="N1002:N1003"/>
    <mergeCell ref="O1002:O1005"/>
    <mergeCell ref="P1002:P1005"/>
    <mergeCell ref="Q1002:Q1005"/>
    <mergeCell ref="R1002:R1003"/>
    <mergeCell ref="S1002:S1003"/>
    <mergeCell ref="T1002:T1003"/>
    <mergeCell ref="U1002:U1005"/>
    <mergeCell ref="V1002:V1005"/>
    <mergeCell ref="N1004:N1005"/>
    <mergeCell ref="R1004:R1005"/>
    <mergeCell ref="S1004:S1005"/>
    <mergeCell ref="T1004:T1005"/>
    <mergeCell ref="C998:C1001"/>
    <mergeCell ref="D998:D1001"/>
    <mergeCell ref="E998:E1001"/>
    <mergeCell ref="F998:F1001"/>
    <mergeCell ref="G998:G1001"/>
    <mergeCell ref="H998:H1001"/>
    <mergeCell ref="I998:I1001"/>
    <mergeCell ref="J998:J1001"/>
    <mergeCell ref="K998:K1001"/>
    <mergeCell ref="L998:L1001"/>
    <mergeCell ref="M998:M1001"/>
    <mergeCell ref="N998:N999"/>
    <mergeCell ref="O998:O1001"/>
    <mergeCell ref="P998:P1001"/>
    <mergeCell ref="Q998:Q1001"/>
    <mergeCell ref="R998:R999"/>
    <mergeCell ref="S998:S999"/>
    <mergeCell ref="T990:T991"/>
    <mergeCell ref="E990:E993"/>
    <mergeCell ref="F990:F993"/>
    <mergeCell ref="G990:G993"/>
    <mergeCell ref="H990:H993"/>
    <mergeCell ref="I990:I993"/>
    <mergeCell ref="J990:J993"/>
    <mergeCell ref="K990:K993"/>
    <mergeCell ref="L990:L993"/>
    <mergeCell ref="M990:M993"/>
    <mergeCell ref="N990:N991"/>
    <mergeCell ref="O990:O993"/>
    <mergeCell ref="P990:P993"/>
    <mergeCell ref="Q990:Q993"/>
    <mergeCell ref="R990:R991"/>
    <mergeCell ref="S990:S991"/>
    <mergeCell ref="U990:U993"/>
    <mergeCell ref="V990:V993"/>
    <mergeCell ref="N992:N993"/>
    <mergeCell ref="R992:R993"/>
    <mergeCell ref="S992:S993"/>
    <mergeCell ref="T992:T993"/>
    <mergeCell ref="C994:C997"/>
    <mergeCell ref="D994:D997"/>
    <mergeCell ref="E994:E997"/>
    <mergeCell ref="F994:F997"/>
    <mergeCell ref="G994:G997"/>
    <mergeCell ref="H994:H997"/>
    <mergeCell ref="I994:I997"/>
    <mergeCell ref="J994:J997"/>
    <mergeCell ref="K994:K997"/>
    <mergeCell ref="L994:L997"/>
    <mergeCell ref="M994:M997"/>
    <mergeCell ref="N994:N995"/>
    <mergeCell ref="O994:O997"/>
    <mergeCell ref="P994:P997"/>
    <mergeCell ref="Q994:Q997"/>
    <mergeCell ref="R994:R995"/>
    <mergeCell ref="S994:S995"/>
    <mergeCell ref="T994:T995"/>
    <mergeCell ref="U994:U997"/>
    <mergeCell ref="V994:V997"/>
    <mergeCell ref="N996:N997"/>
    <mergeCell ref="R996:R997"/>
    <mergeCell ref="S996:S997"/>
    <mergeCell ref="T996:T997"/>
    <mergeCell ref="C990:C993"/>
    <mergeCell ref="D990:D993"/>
    <mergeCell ref="T982:T983"/>
    <mergeCell ref="U982:U985"/>
    <mergeCell ref="V982:V985"/>
    <mergeCell ref="N984:N985"/>
    <mergeCell ref="R984:R985"/>
    <mergeCell ref="S984:S985"/>
    <mergeCell ref="T984:T985"/>
    <mergeCell ref="C986:C989"/>
    <mergeCell ref="D986:D989"/>
    <mergeCell ref="E986:E989"/>
    <mergeCell ref="F986:F989"/>
    <mergeCell ref="G986:G989"/>
    <mergeCell ref="H986:H989"/>
    <mergeCell ref="I986:I989"/>
    <mergeCell ref="J986:J989"/>
    <mergeCell ref="K986:K989"/>
    <mergeCell ref="L986:L989"/>
    <mergeCell ref="M986:M989"/>
    <mergeCell ref="N986:N987"/>
    <mergeCell ref="O986:O989"/>
    <mergeCell ref="P986:P989"/>
    <mergeCell ref="Q986:Q989"/>
    <mergeCell ref="R986:R987"/>
    <mergeCell ref="S986:S987"/>
    <mergeCell ref="T986:T987"/>
    <mergeCell ref="U986:U989"/>
    <mergeCell ref="V986:V989"/>
    <mergeCell ref="N988:N989"/>
    <mergeCell ref="R988:R989"/>
    <mergeCell ref="S988:S989"/>
    <mergeCell ref="T988:T989"/>
    <mergeCell ref="C982:C985"/>
    <mergeCell ref="D982:D985"/>
    <mergeCell ref="E982:E985"/>
    <mergeCell ref="F982:F985"/>
    <mergeCell ref="G982:G985"/>
    <mergeCell ref="H982:H985"/>
    <mergeCell ref="I982:I985"/>
    <mergeCell ref="J982:J985"/>
    <mergeCell ref="K982:K985"/>
    <mergeCell ref="L982:L985"/>
    <mergeCell ref="M982:M985"/>
    <mergeCell ref="N982:N983"/>
    <mergeCell ref="O982:O985"/>
    <mergeCell ref="P982:P985"/>
    <mergeCell ref="Q982:Q985"/>
    <mergeCell ref="R982:R983"/>
    <mergeCell ref="S982:S983"/>
    <mergeCell ref="T974:T975"/>
    <mergeCell ref="E974:E977"/>
    <mergeCell ref="F974:F977"/>
    <mergeCell ref="G974:G977"/>
    <mergeCell ref="H974:H977"/>
    <mergeCell ref="I974:I977"/>
    <mergeCell ref="J974:J977"/>
    <mergeCell ref="K974:K977"/>
    <mergeCell ref="L974:L977"/>
    <mergeCell ref="M974:M977"/>
    <mergeCell ref="N974:N975"/>
    <mergeCell ref="O974:O977"/>
    <mergeCell ref="P974:P977"/>
    <mergeCell ref="Q974:Q977"/>
    <mergeCell ref="R974:R975"/>
    <mergeCell ref="S974:S975"/>
    <mergeCell ref="U974:U977"/>
    <mergeCell ref="V974:V977"/>
    <mergeCell ref="N976:N977"/>
    <mergeCell ref="R976:R977"/>
    <mergeCell ref="S976:S977"/>
    <mergeCell ref="T976:T977"/>
    <mergeCell ref="C978:C981"/>
    <mergeCell ref="D978:D981"/>
    <mergeCell ref="E978:E981"/>
    <mergeCell ref="F978:F981"/>
    <mergeCell ref="G978:G981"/>
    <mergeCell ref="H978:H981"/>
    <mergeCell ref="I978:I981"/>
    <mergeCell ref="J978:J981"/>
    <mergeCell ref="K978:K981"/>
    <mergeCell ref="L978:L981"/>
    <mergeCell ref="M978:M981"/>
    <mergeCell ref="N978:N979"/>
    <mergeCell ref="O978:O981"/>
    <mergeCell ref="P978:P981"/>
    <mergeCell ref="Q978:Q981"/>
    <mergeCell ref="R978:R979"/>
    <mergeCell ref="S978:S979"/>
    <mergeCell ref="T978:T979"/>
    <mergeCell ref="U978:U981"/>
    <mergeCell ref="V978:V981"/>
    <mergeCell ref="N980:N981"/>
    <mergeCell ref="R980:R981"/>
    <mergeCell ref="S980:S981"/>
    <mergeCell ref="T980:T981"/>
    <mergeCell ref="C974:C977"/>
    <mergeCell ref="D974:D977"/>
    <mergeCell ref="T966:T967"/>
    <mergeCell ref="U966:U969"/>
    <mergeCell ref="V966:V969"/>
    <mergeCell ref="N968:N969"/>
    <mergeCell ref="R968:R969"/>
    <mergeCell ref="S968:S969"/>
    <mergeCell ref="T968:T969"/>
    <mergeCell ref="C970:C973"/>
    <mergeCell ref="D970:D973"/>
    <mergeCell ref="E970:E973"/>
    <mergeCell ref="F970:F973"/>
    <mergeCell ref="G970:G973"/>
    <mergeCell ref="H970:H973"/>
    <mergeCell ref="I970:I973"/>
    <mergeCell ref="J970:J973"/>
    <mergeCell ref="K970:K973"/>
    <mergeCell ref="L970:L973"/>
    <mergeCell ref="M970:M973"/>
    <mergeCell ref="N970:N971"/>
    <mergeCell ref="O970:O973"/>
    <mergeCell ref="P970:P973"/>
    <mergeCell ref="Q970:Q973"/>
    <mergeCell ref="R970:R971"/>
    <mergeCell ref="S970:S971"/>
    <mergeCell ref="T970:T971"/>
    <mergeCell ref="U970:U973"/>
    <mergeCell ref="V970:V973"/>
    <mergeCell ref="N972:N973"/>
    <mergeCell ref="R972:R973"/>
    <mergeCell ref="S972:S973"/>
    <mergeCell ref="T972:T973"/>
    <mergeCell ref="C966:C969"/>
    <mergeCell ref="D966:D969"/>
    <mergeCell ref="E966:E969"/>
    <mergeCell ref="F966:F969"/>
    <mergeCell ref="G966:G969"/>
    <mergeCell ref="H966:H969"/>
    <mergeCell ref="I966:I969"/>
    <mergeCell ref="J966:J969"/>
    <mergeCell ref="K966:K969"/>
    <mergeCell ref="L966:L969"/>
    <mergeCell ref="M966:M969"/>
    <mergeCell ref="N966:N967"/>
    <mergeCell ref="O966:O969"/>
    <mergeCell ref="P966:P969"/>
    <mergeCell ref="Q966:Q969"/>
    <mergeCell ref="R966:R967"/>
    <mergeCell ref="S966:S967"/>
    <mergeCell ref="T958:T959"/>
    <mergeCell ref="E958:E961"/>
    <mergeCell ref="F958:F961"/>
    <mergeCell ref="G958:G961"/>
    <mergeCell ref="H958:H961"/>
    <mergeCell ref="I958:I961"/>
    <mergeCell ref="J958:J961"/>
    <mergeCell ref="K958:K961"/>
    <mergeCell ref="L958:L961"/>
    <mergeCell ref="M958:M961"/>
    <mergeCell ref="N958:N959"/>
    <mergeCell ref="O958:O961"/>
    <mergeCell ref="P958:P961"/>
    <mergeCell ref="Q958:Q961"/>
    <mergeCell ref="R958:R959"/>
    <mergeCell ref="S958:S959"/>
    <mergeCell ref="U958:U961"/>
    <mergeCell ref="V958:V961"/>
    <mergeCell ref="N960:N961"/>
    <mergeCell ref="R960:R961"/>
    <mergeCell ref="S960:S961"/>
    <mergeCell ref="T960:T961"/>
    <mergeCell ref="C962:C965"/>
    <mergeCell ref="D962:D965"/>
    <mergeCell ref="E962:E965"/>
    <mergeCell ref="F962:F965"/>
    <mergeCell ref="G962:G965"/>
    <mergeCell ref="H962:H965"/>
    <mergeCell ref="I962:I965"/>
    <mergeCell ref="J962:J965"/>
    <mergeCell ref="K962:K965"/>
    <mergeCell ref="L962:L965"/>
    <mergeCell ref="M962:M965"/>
    <mergeCell ref="N962:N963"/>
    <mergeCell ref="O962:O965"/>
    <mergeCell ref="P962:P965"/>
    <mergeCell ref="Q962:Q965"/>
    <mergeCell ref="R962:R963"/>
    <mergeCell ref="S962:S963"/>
    <mergeCell ref="T962:T963"/>
    <mergeCell ref="U962:U965"/>
    <mergeCell ref="V962:V965"/>
    <mergeCell ref="N964:N965"/>
    <mergeCell ref="R964:R965"/>
    <mergeCell ref="S964:S965"/>
    <mergeCell ref="T964:T965"/>
    <mergeCell ref="C958:C961"/>
    <mergeCell ref="D958:D961"/>
    <mergeCell ref="D950:N950"/>
    <mergeCell ref="P950:Q950"/>
    <mergeCell ref="R950:S950"/>
    <mergeCell ref="T950:V950"/>
    <mergeCell ref="W950:AD950"/>
    <mergeCell ref="C951:C957"/>
    <mergeCell ref="D951:AD951"/>
    <mergeCell ref="D952:AD952"/>
    <mergeCell ref="D953:R953"/>
    <mergeCell ref="S953:V953"/>
    <mergeCell ref="W953:AD953"/>
    <mergeCell ref="D954:F954"/>
    <mergeCell ref="G954:J955"/>
    <mergeCell ref="K954:M957"/>
    <mergeCell ref="N954:N955"/>
    <mergeCell ref="O954:Q954"/>
    <mergeCell ref="U954:V957"/>
    <mergeCell ref="W954:X957"/>
    <mergeCell ref="Y954:AB957"/>
    <mergeCell ref="AC954:AD954"/>
    <mergeCell ref="D955:F955"/>
    <mergeCell ref="O955:Q955"/>
    <mergeCell ref="AC955:AD955"/>
    <mergeCell ref="E956:E957"/>
    <mergeCell ref="F956:F957"/>
    <mergeCell ref="H956:H957"/>
    <mergeCell ref="I956:I957"/>
    <mergeCell ref="J956:J957"/>
    <mergeCell ref="P956:P957"/>
    <mergeCell ref="Q956:Q957"/>
    <mergeCell ref="AC956:AC957"/>
    <mergeCell ref="AD956:AD957"/>
    <mergeCell ref="T939:T940"/>
    <mergeCell ref="U939:U942"/>
    <mergeCell ref="V939:V942"/>
    <mergeCell ref="N941:N942"/>
    <mergeCell ref="R941:R942"/>
    <mergeCell ref="S941:S942"/>
    <mergeCell ref="T941:T942"/>
    <mergeCell ref="U944:V944"/>
    <mergeCell ref="N945:R945"/>
    <mergeCell ref="U945:V946"/>
    <mergeCell ref="N946:R946"/>
    <mergeCell ref="C947:AD947"/>
    <mergeCell ref="D949:N949"/>
    <mergeCell ref="O949:Q949"/>
    <mergeCell ref="R949:S949"/>
    <mergeCell ref="T949:V949"/>
    <mergeCell ref="W949:AD949"/>
    <mergeCell ref="C939:C942"/>
    <mergeCell ref="D939:D942"/>
    <mergeCell ref="E939:E942"/>
    <mergeCell ref="F939:F942"/>
    <mergeCell ref="G939:G942"/>
    <mergeCell ref="H939:H942"/>
    <mergeCell ref="I939:I942"/>
    <mergeCell ref="J939:J942"/>
    <mergeCell ref="K939:K942"/>
    <mergeCell ref="L939:L942"/>
    <mergeCell ref="M939:M942"/>
    <mergeCell ref="N939:N940"/>
    <mergeCell ref="O939:O942"/>
    <mergeCell ref="P939:P942"/>
    <mergeCell ref="Q939:Q942"/>
    <mergeCell ref="R939:R940"/>
    <mergeCell ref="S939:S940"/>
    <mergeCell ref="T931:T932"/>
    <mergeCell ref="U931:U934"/>
    <mergeCell ref="V931:V934"/>
    <mergeCell ref="N933:N934"/>
    <mergeCell ref="R933:R934"/>
    <mergeCell ref="S933:S934"/>
    <mergeCell ref="T933:T934"/>
    <mergeCell ref="C935:C938"/>
    <mergeCell ref="D935:D938"/>
    <mergeCell ref="E935:E938"/>
    <mergeCell ref="F935:F938"/>
    <mergeCell ref="G935:G938"/>
    <mergeCell ref="H935:H938"/>
    <mergeCell ref="I935:I938"/>
    <mergeCell ref="J935:J938"/>
    <mergeCell ref="K935:K938"/>
    <mergeCell ref="L935:L938"/>
    <mergeCell ref="M935:M938"/>
    <mergeCell ref="N935:N936"/>
    <mergeCell ref="O935:O938"/>
    <mergeCell ref="P935:P938"/>
    <mergeCell ref="Q935:Q938"/>
    <mergeCell ref="R935:R936"/>
    <mergeCell ref="S935:S936"/>
    <mergeCell ref="T935:T936"/>
    <mergeCell ref="U935:U938"/>
    <mergeCell ref="V935:V938"/>
    <mergeCell ref="N937:N938"/>
    <mergeCell ref="R937:R938"/>
    <mergeCell ref="S937:S938"/>
    <mergeCell ref="T937:T938"/>
    <mergeCell ref="C931:C934"/>
    <mergeCell ref="D931:D934"/>
    <mergeCell ref="E931:E934"/>
    <mergeCell ref="F931:F934"/>
    <mergeCell ref="G931:G934"/>
    <mergeCell ref="H931:H934"/>
    <mergeCell ref="I931:I934"/>
    <mergeCell ref="J931:J934"/>
    <mergeCell ref="K931:K934"/>
    <mergeCell ref="L931:L934"/>
    <mergeCell ref="M931:M934"/>
    <mergeCell ref="N931:N932"/>
    <mergeCell ref="O931:O934"/>
    <mergeCell ref="P931:P934"/>
    <mergeCell ref="Q931:Q934"/>
    <mergeCell ref="R931:R932"/>
    <mergeCell ref="S931:S932"/>
    <mergeCell ref="T923:T924"/>
    <mergeCell ref="U923:U926"/>
    <mergeCell ref="V923:V926"/>
    <mergeCell ref="N925:N926"/>
    <mergeCell ref="R925:R926"/>
    <mergeCell ref="S925:S926"/>
    <mergeCell ref="T925:T926"/>
    <mergeCell ref="C927:C930"/>
    <mergeCell ref="D927:D930"/>
    <mergeCell ref="E927:E930"/>
    <mergeCell ref="F927:F930"/>
    <mergeCell ref="G927:G930"/>
    <mergeCell ref="H927:H930"/>
    <mergeCell ref="I927:I930"/>
    <mergeCell ref="J927:J930"/>
    <mergeCell ref="K927:K930"/>
    <mergeCell ref="L927:L930"/>
    <mergeCell ref="M927:M930"/>
    <mergeCell ref="N927:N928"/>
    <mergeCell ref="O927:O930"/>
    <mergeCell ref="P927:P930"/>
    <mergeCell ref="Q927:Q930"/>
    <mergeCell ref="R927:R928"/>
    <mergeCell ref="S927:S928"/>
    <mergeCell ref="T927:T928"/>
    <mergeCell ref="U927:U930"/>
    <mergeCell ref="V927:V930"/>
    <mergeCell ref="N929:N930"/>
    <mergeCell ref="R929:R930"/>
    <mergeCell ref="S929:S930"/>
    <mergeCell ref="T929:T930"/>
    <mergeCell ref="C923:C926"/>
    <mergeCell ref="D923:D926"/>
    <mergeCell ref="E923:E926"/>
    <mergeCell ref="F923:F926"/>
    <mergeCell ref="G923:G926"/>
    <mergeCell ref="H923:H926"/>
    <mergeCell ref="I923:I926"/>
    <mergeCell ref="J923:J926"/>
    <mergeCell ref="K923:K926"/>
    <mergeCell ref="L923:L926"/>
    <mergeCell ref="M923:M926"/>
    <mergeCell ref="N923:N924"/>
    <mergeCell ref="O923:O926"/>
    <mergeCell ref="P923:P926"/>
    <mergeCell ref="Q923:Q926"/>
    <mergeCell ref="R923:R924"/>
    <mergeCell ref="S923:S924"/>
    <mergeCell ref="T915:T916"/>
    <mergeCell ref="E915:E918"/>
    <mergeCell ref="F915:F918"/>
    <mergeCell ref="G915:G918"/>
    <mergeCell ref="H915:H918"/>
    <mergeCell ref="I915:I918"/>
    <mergeCell ref="J915:J918"/>
    <mergeCell ref="K915:K918"/>
    <mergeCell ref="L915:L918"/>
    <mergeCell ref="M915:M918"/>
    <mergeCell ref="N915:N916"/>
    <mergeCell ref="O915:O918"/>
    <mergeCell ref="P915:P918"/>
    <mergeCell ref="Q915:Q918"/>
    <mergeCell ref="R915:R916"/>
    <mergeCell ref="S915:S916"/>
    <mergeCell ref="U915:U918"/>
    <mergeCell ref="V915:V918"/>
    <mergeCell ref="N917:N918"/>
    <mergeCell ref="R917:R918"/>
    <mergeCell ref="S917:S918"/>
    <mergeCell ref="T917:T918"/>
    <mergeCell ref="C919:C922"/>
    <mergeCell ref="D919:D922"/>
    <mergeCell ref="E919:E922"/>
    <mergeCell ref="F919:F922"/>
    <mergeCell ref="G919:G922"/>
    <mergeCell ref="H919:H922"/>
    <mergeCell ref="I919:I922"/>
    <mergeCell ref="J919:J922"/>
    <mergeCell ref="K919:K922"/>
    <mergeCell ref="L919:L922"/>
    <mergeCell ref="M919:M922"/>
    <mergeCell ref="N919:N920"/>
    <mergeCell ref="O919:O922"/>
    <mergeCell ref="P919:P922"/>
    <mergeCell ref="Q919:Q922"/>
    <mergeCell ref="R919:R920"/>
    <mergeCell ref="S919:S920"/>
    <mergeCell ref="T919:T920"/>
    <mergeCell ref="U919:U922"/>
    <mergeCell ref="V919:V922"/>
    <mergeCell ref="N921:N922"/>
    <mergeCell ref="R921:R922"/>
    <mergeCell ref="S921:S922"/>
    <mergeCell ref="T921:T922"/>
    <mergeCell ref="C915:C918"/>
    <mergeCell ref="D915:D918"/>
    <mergeCell ref="V907:V910"/>
    <mergeCell ref="N909:N910"/>
    <mergeCell ref="R909:R910"/>
    <mergeCell ref="S909:S910"/>
    <mergeCell ref="T909:T910"/>
    <mergeCell ref="C911:C914"/>
    <mergeCell ref="D911:D914"/>
    <mergeCell ref="E911:E914"/>
    <mergeCell ref="F911:F914"/>
    <mergeCell ref="G911:G914"/>
    <mergeCell ref="H911:H914"/>
    <mergeCell ref="I911:I914"/>
    <mergeCell ref="J911:J914"/>
    <mergeCell ref="K911:K914"/>
    <mergeCell ref="L911:L914"/>
    <mergeCell ref="M911:M914"/>
    <mergeCell ref="N911:N912"/>
    <mergeCell ref="O911:O914"/>
    <mergeCell ref="P911:P914"/>
    <mergeCell ref="Q911:Q914"/>
    <mergeCell ref="R911:R912"/>
    <mergeCell ref="S911:S912"/>
    <mergeCell ref="T911:T912"/>
    <mergeCell ref="U911:U914"/>
    <mergeCell ref="V911:V914"/>
    <mergeCell ref="N913:N914"/>
    <mergeCell ref="R913:R914"/>
    <mergeCell ref="S913:S914"/>
    <mergeCell ref="T913:T914"/>
    <mergeCell ref="C907:C910"/>
    <mergeCell ref="D907:D910"/>
    <mergeCell ref="E907:E910"/>
    <mergeCell ref="F907:F910"/>
    <mergeCell ref="G907:G910"/>
    <mergeCell ref="H907:H910"/>
    <mergeCell ref="I907:I910"/>
    <mergeCell ref="J907:J910"/>
    <mergeCell ref="K907:K910"/>
    <mergeCell ref="L907:L910"/>
    <mergeCell ref="M907:M910"/>
    <mergeCell ref="N907:N908"/>
    <mergeCell ref="O907:O910"/>
    <mergeCell ref="P907:P910"/>
    <mergeCell ref="Q907:Q910"/>
    <mergeCell ref="R907:R908"/>
    <mergeCell ref="S907:S908"/>
    <mergeCell ref="U899:U902"/>
    <mergeCell ref="T907:T908"/>
    <mergeCell ref="U907:U910"/>
    <mergeCell ref="V899:V902"/>
    <mergeCell ref="N901:N902"/>
    <mergeCell ref="R901:R902"/>
    <mergeCell ref="S901:S902"/>
    <mergeCell ref="T901:T902"/>
    <mergeCell ref="C903:C906"/>
    <mergeCell ref="D903:D906"/>
    <mergeCell ref="E903:E906"/>
    <mergeCell ref="F903:F906"/>
    <mergeCell ref="G903:G906"/>
    <mergeCell ref="H903:H906"/>
    <mergeCell ref="I903:I906"/>
    <mergeCell ref="J903:J906"/>
    <mergeCell ref="K903:K906"/>
    <mergeCell ref="L903:L906"/>
    <mergeCell ref="M903:M906"/>
    <mergeCell ref="N903:N904"/>
    <mergeCell ref="O903:O906"/>
    <mergeCell ref="P903:P906"/>
    <mergeCell ref="Q903:Q906"/>
    <mergeCell ref="R903:R904"/>
    <mergeCell ref="S903:S904"/>
    <mergeCell ref="T903:T904"/>
    <mergeCell ref="U903:U906"/>
    <mergeCell ref="V903:V906"/>
    <mergeCell ref="N905:N906"/>
    <mergeCell ref="R905:R906"/>
    <mergeCell ref="S905:S906"/>
    <mergeCell ref="T905:T906"/>
    <mergeCell ref="S897:S898"/>
    <mergeCell ref="T897:T898"/>
    <mergeCell ref="C899:C902"/>
    <mergeCell ref="D899:D902"/>
    <mergeCell ref="E899:E902"/>
    <mergeCell ref="F899:F902"/>
    <mergeCell ref="G899:G902"/>
    <mergeCell ref="H899:H902"/>
    <mergeCell ref="I899:I902"/>
    <mergeCell ref="J899:J902"/>
    <mergeCell ref="K899:K902"/>
    <mergeCell ref="L899:L902"/>
    <mergeCell ref="M899:M902"/>
    <mergeCell ref="N899:N900"/>
    <mergeCell ref="O899:O902"/>
    <mergeCell ref="P899:P902"/>
    <mergeCell ref="Q899:Q902"/>
    <mergeCell ref="R899:R900"/>
    <mergeCell ref="S899:S900"/>
    <mergeCell ref="T899:T900"/>
    <mergeCell ref="AC892:AD892"/>
    <mergeCell ref="E893:E894"/>
    <mergeCell ref="F893:F894"/>
    <mergeCell ref="H893:H894"/>
    <mergeCell ref="I893:I894"/>
    <mergeCell ref="J893:J894"/>
    <mergeCell ref="P893:P894"/>
    <mergeCell ref="Q893:Q894"/>
    <mergeCell ref="AC893:AC894"/>
    <mergeCell ref="AD893:AD894"/>
    <mergeCell ref="C895:C898"/>
    <mergeCell ref="D895:D898"/>
    <mergeCell ref="E895:E898"/>
    <mergeCell ref="F895:F898"/>
    <mergeCell ref="G895:G898"/>
    <mergeCell ref="H895:H898"/>
    <mergeCell ref="I895:I898"/>
    <mergeCell ref="J895:J898"/>
    <mergeCell ref="K895:K898"/>
    <mergeCell ref="L895:L898"/>
    <mergeCell ref="M895:M898"/>
    <mergeCell ref="N895:N896"/>
    <mergeCell ref="O895:O898"/>
    <mergeCell ref="P895:P898"/>
    <mergeCell ref="Q895:Q898"/>
    <mergeCell ref="R895:R896"/>
    <mergeCell ref="S895:S896"/>
    <mergeCell ref="T895:T896"/>
    <mergeCell ref="U895:U898"/>
    <mergeCell ref="V895:V898"/>
    <mergeCell ref="N897:N898"/>
    <mergeCell ref="R897:R898"/>
    <mergeCell ref="U881:V881"/>
    <mergeCell ref="N882:R882"/>
    <mergeCell ref="U882:V883"/>
    <mergeCell ref="N883:R883"/>
    <mergeCell ref="C884:AD884"/>
    <mergeCell ref="D886:N886"/>
    <mergeCell ref="O886:Q886"/>
    <mergeCell ref="R886:S886"/>
    <mergeCell ref="T886:V886"/>
    <mergeCell ref="W886:AD886"/>
    <mergeCell ref="D887:N887"/>
    <mergeCell ref="P887:Q887"/>
    <mergeCell ref="R887:S887"/>
    <mergeCell ref="T887:V887"/>
    <mergeCell ref="W887:AD887"/>
    <mergeCell ref="C888:C894"/>
    <mergeCell ref="D888:AD888"/>
    <mergeCell ref="D889:AD889"/>
    <mergeCell ref="D890:R890"/>
    <mergeCell ref="S890:V890"/>
    <mergeCell ref="W890:AD890"/>
    <mergeCell ref="D891:F891"/>
    <mergeCell ref="G891:J892"/>
    <mergeCell ref="K891:M894"/>
    <mergeCell ref="N891:N892"/>
    <mergeCell ref="O891:Q891"/>
    <mergeCell ref="U891:V894"/>
    <mergeCell ref="W891:X894"/>
    <mergeCell ref="Y891:AB894"/>
    <mergeCell ref="AC891:AD891"/>
    <mergeCell ref="D892:F892"/>
    <mergeCell ref="O892:Q892"/>
    <mergeCell ref="T872:T873"/>
    <mergeCell ref="U872:U875"/>
    <mergeCell ref="V872:V875"/>
    <mergeCell ref="N874:N875"/>
    <mergeCell ref="R874:R875"/>
    <mergeCell ref="S874:S875"/>
    <mergeCell ref="T874:T875"/>
    <mergeCell ref="C876:C879"/>
    <mergeCell ref="D876:D879"/>
    <mergeCell ref="E876:E879"/>
    <mergeCell ref="F876:F879"/>
    <mergeCell ref="G876:G879"/>
    <mergeCell ref="H876:H879"/>
    <mergeCell ref="I876:I879"/>
    <mergeCell ref="J876:J879"/>
    <mergeCell ref="K876:K879"/>
    <mergeCell ref="L876:L879"/>
    <mergeCell ref="M876:M879"/>
    <mergeCell ref="N876:N877"/>
    <mergeCell ref="O876:O879"/>
    <mergeCell ref="P876:P879"/>
    <mergeCell ref="Q876:Q879"/>
    <mergeCell ref="R876:R877"/>
    <mergeCell ref="S876:S877"/>
    <mergeCell ref="T876:T877"/>
    <mergeCell ref="U876:U879"/>
    <mergeCell ref="V876:V879"/>
    <mergeCell ref="N878:N879"/>
    <mergeCell ref="R878:R879"/>
    <mergeCell ref="S878:S879"/>
    <mergeCell ref="T878:T879"/>
    <mergeCell ref="C872:C875"/>
    <mergeCell ref="D872:D875"/>
    <mergeCell ref="E872:E875"/>
    <mergeCell ref="F872:F875"/>
    <mergeCell ref="G872:G875"/>
    <mergeCell ref="H872:H875"/>
    <mergeCell ref="I872:I875"/>
    <mergeCell ref="J872:J875"/>
    <mergeCell ref="K872:K875"/>
    <mergeCell ref="L872:L875"/>
    <mergeCell ref="M872:M875"/>
    <mergeCell ref="N872:N873"/>
    <mergeCell ref="O872:O875"/>
    <mergeCell ref="P872:P875"/>
    <mergeCell ref="Q872:Q875"/>
    <mergeCell ref="R872:R873"/>
    <mergeCell ref="S872:S873"/>
    <mergeCell ref="T864:T865"/>
    <mergeCell ref="E864:E867"/>
    <mergeCell ref="F864:F867"/>
    <mergeCell ref="G864:G867"/>
    <mergeCell ref="H864:H867"/>
    <mergeCell ref="I864:I867"/>
    <mergeCell ref="J864:J867"/>
    <mergeCell ref="K864:K867"/>
    <mergeCell ref="L864:L867"/>
    <mergeCell ref="M864:M867"/>
    <mergeCell ref="N864:N865"/>
    <mergeCell ref="O864:O867"/>
    <mergeCell ref="P864:P867"/>
    <mergeCell ref="Q864:Q867"/>
    <mergeCell ref="R864:R865"/>
    <mergeCell ref="S864:S865"/>
    <mergeCell ref="U864:U867"/>
    <mergeCell ref="V864:V867"/>
    <mergeCell ref="N866:N867"/>
    <mergeCell ref="R866:R867"/>
    <mergeCell ref="S866:S867"/>
    <mergeCell ref="T866:T867"/>
    <mergeCell ref="C868:C871"/>
    <mergeCell ref="D868:D871"/>
    <mergeCell ref="E868:E871"/>
    <mergeCell ref="F868:F871"/>
    <mergeCell ref="G868:G871"/>
    <mergeCell ref="H868:H871"/>
    <mergeCell ref="I868:I871"/>
    <mergeCell ref="J868:J871"/>
    <mergeCell ref="K868:K871"/>
    <mergeCell ref="L868:L871"/>
    <mergeCell ref="M868:M871"/>
    <mergeCell ref="N868:N869"/>
    <mergeCell ref="O868:O871"/>
    <mergeCell ref="P868:P871"/>
    <mergeCell ref="Q868:Q871"/>
    <mergeCell ref="R868:R869"/>
    <mergeCell ref="S868:S869"/>
    <mergeCell ref="T868:T869"/>
    <mergeCell ref="U868:U871"/>
    <mergeCell ref="V868:V871"/>
    <mergeCell ref="N870:N871"/>
    <mergeCell ref="R870:R871"/>
    <mergeCell ref="S870:S871"/>
    <mergeCell ref="T870:T871"/>
    <mergeCell ref="C864:C867"/>
    <mergeCell ref="D864:D867"/>
    <mergeCell ref="T856:T857"/>
    <mergeCell ref="U856:U859"/>
    <mergeCell ref="V856:V859"/>
    <mergeCell ref="N858:N859"/>
    <mergeCell ref="R858:R859"/>
    <mergeCell ref="S858:S859"/>
    <mergeCell ref="T858:T859"/>
    <mergeCell ref="C860:C863"/>
    <mergeCell ref="D860:D863"/>
    <mergeCell ref="E860:E863"/>
    <mergeCell ref="F860:F863"/>
    <mergeCell ref="G860:G863"/>
    <mergeCell ref="H860:H863"/>
    <mergeCell ref="I860:I863"/>
    <mergeCell ref="J860:J863"/>
    <mergeCell ref="K860:K863"/>
    <mergeCell ref="L860:L863"/>
    <mergeCell ref="M860:M863"/>
    <mergeCell ref="N860:N861"/>
    <mergeCell ref="O860:O863"/>
    <mergeCell ref="P860:P863"/>
    <mergeCell ref="Q860:Q863"/>
    <mergeCell ref="R860:R861"/>
    <mergeCell ref="S860:S861"/>
    <mergeCell ref="T860:T861"/>
    <mergeCell ref="U860:U863"/>
    <mergeCell ref="V860:V863"/>
    <mergeCell ref="N862:N863"/>
    <mergeCell ref="R862:R863"/>
    <mergeCell ref="S862:S863"/>
    <mergeCell ref="T862:T863"/>
    <mergeCell ref="C856:C859"/>
    <mergeCell ref="D856:D859"/>
    <mergeCell ref="E856:E859"/>
    <mergeCell ref="F856:F859"/>
    <mergeCell ref="G856:G859"/>
    <mergeCell ref="H856:H859"/>
    <mergeCell ref="I856:I859"/>
    <mergeCell ref="J856:J859"/>
    <mergeCell ref="K856:K859"/>
    <mergeCell ref="L856:L859"/>
    <mergeCell ref="M856:M859"/>
    <mergeCell ref="N856:N857"/>
    <mergeCell ref="O856:O859"/>
    <mergeCell ref="P856:P859"/>
    <mergeCell ref="Q856:Q859"/>
    <mergeCell ref="R856:R857"/>
    <mergeCell ref="S856:S857"/>
    <mergeCell ref="T848:T849"/>
    <mergeCell ref="E848:E851"/>
    <mergeCell ref="F848:F851"/>
    <mergeCell ref="G848:G851"/>
    <mergeCell ref="H848:H851"/>
    <mergeCell ref="I848:I851"/>
    <mergeCell ref="J848:J851"/>
    <mergeCell ref="K848:K851"/>
    <mergeCell ref="L848:L851"/>
    <mergeCell ref="M848:M851"/>
    <mergeCell ref="N848:N849"/>
    <mergeCell ref="O848:O851"/>
    <mergeCell ref="P848:P851"/>
    <mergeCell ref="Q848:Q851"/>
    <mergeCell ref="R848:R849"/>
    <mergeCell ref="S848:S849"/>
    <mergeCell ref="U848:U851"/>
    <mergeCell ref="V848:V851"/>
    <mergeCell ref="N850:N851"/>
    <mergeCell ref="R850:R851"/>
    <mergeCell ref="S850:S851"/>
    <mergeCell ref="T850:T851"/>
    <mergeCell ref="C852:C855"/>
    <mergeCell ref="D852:D855"/>
    <mergeCell ref="E852:E855"/>
    <mergeCell ref="F852:F855"/>
    <mergeCell ref="G852:G855"/>
    <mergeCell ref="H852:H855"/>
    <mergeCell ref="I852:I855"/>
    <mergeCell ref="J852:J855"/>
    <mergeCell ref="K852:K855"/>
    <mergeCell ref="L852:L855"/>
    <mergeCell ref="M852:M855"/>
    <mergeCell ref="N852:N853"/>
    <mergeCell ref="O852:O855"/>
    <mergeCell ref="P852:P855"/>
    <mergeCell ref="Q852:Q855"/>
    <mergeCell ref="R852:R853"/>
    <mergeCell ref="S852:S853"/>
    <mergeCell ref="T852:T853"/>
    <mergeCell ref="U852:U855"/>
    <mergeCell ref="V852:V855"/>
    <mergeCell ref="N854:N855"/>
    <mergeCell ref="R854:R855"/>
    <mergeCell ref="S854:S855"/>
    <mergeCell ref="T854:T855"/>
    <mergeCell ref="C848:C851"/>
    <mergeCell ref="D848:D851"/>
    <mergeCell ref="T840:T841"/>
    <mergeCell ref="U840:U843"/>
    <mergeCell ref="V840:V843"/>
    <mergeCell ref="N842:N843"/>
    <mergeCell ref="R842:R843"/>
    <mergeCell ref="S842:S843"/>
    <mergeCell ref="T842:T843"/>
    <mergeCell ref="C844:C847"/>
    <mergeCell ref="D844:D847"/>
    <mergeCell ref="E844:E847"/>
    <mergeCell ref="F844:F847"/>
    <mergeCell ref="G844:G847"/>
    <mergeCell ref="H844:H847"/>
    <mergeCell ref="I844:I847"/>
    <mergeCell ref="J844:J847"/>
    <mergeCell ref="K844:K847"/>
    <mergeCell ref="L844:L847"/>
    <mergeCell ref="M844:M847"/>
    <mergeCell ref="N844:N845"/>
    <mergeCell ref="O844:O847"/>
    <mergeCell ref="P844:P847"/>
    <mergeCell ref="Q844:Q847"/>
    <mergeCell ref="R844:R845"/>
    <mergeCell ref="S844:S845"/>
    <mergeCell ref="T844:T845"/>
    <mergeCell ref="U844:U847"/>
    <mergeCell ref="V844:V847"/>
    <mergeCell ref="N846:N847"/>
    <mergeCell ref="R846:R847"/>
    <mergeCell ref="S846:S847"/>
    <mergeCell ref="T846:T847"/>
    <mergeCell ref="C840:C843"/>
    <mergeCell ref="D840:D843"/>
    <mergeCell ref="E840:E843"/>
    <mergeCell ref="F840:F843"/>
    <mergeCell ref="G840:G843"/>
    <mergeCell ref="H840:H843"/>
    <mergeCell ref="I840:I843"/>
    <mergeCell ref="J840:J843"/>
    <mergeCell ref="K840:K843"/>
    <mergeCell ref="L840:L843"/>
    <mergeCell ref="M840:M843"/>
    <mergeCell ref="N840:N841"/>
    <mergeCell ref="O840:O843"/>
    <mergeCell ref="P840:P843"/>
    <mergeCell ref="Q840:Q843"/>
    <mergeCell ref="R840:R841"/>
    <mergeCell ref="S840:S841"/>
    <mergeCell ref="T832:T833"/>
    <mergeCell ref="E832:E835"/>
    <mergeCell ref="F832:F835"/>
    <mergeCell ref="G832:G835"/>
    <mergeCell ref="H832:H835"/>
    <mergeCell ref="I832:I835"/>
    <mergeCell ref="J832:J835"/>
    <mergeCell ref="K832:K835"/>
    <mergeCell ref="L832:L835"/>
    <mergeCell ref="M832:M835"/>
    <mergeCell ref="N832:N833"/>
    <mergeCell ref="O832:O835"/>
    <mergeCell ref="P832:P835"/>
    <mergeCell ref="Q832:Q835"/>
    <mergeCell ref="R832:R833"/>
    <mergeCell ref="S832:S833"/>
    <mergeCell ref="U832:U835"/>
    <mergeCell ref="V832:V835"/>
    <mergeCell ref="N834:N835"/>
    <mergeCell ref="R834:R835"/>
    <mergeCell ref="S834:S835"/>
    <mergeCell ref="T834:T835"/>
    <mergeCell ref="C836:C839"/>
    <mergeCell ref="D836:D839"/>
    <mergeCell ref="E836:E839"/>
    <mergeCell ref="F836:F839"/>
    <mergeCell ref="G836:G839"/>
    <mergeCell ref="H836:H839"/>
    <mergeCell ref="I836:I839"/>
    <mergeCell ref="J836:J839"/>
    <mergeCell ref="K836:K839"/>
    <mergeCell ref="L836:L839"/>
    <mergeCell ref="M836:M839"/>
    <mergeCell ref="N836:N837"/>
    <mergeCell ref="O836:O839"/>
    <mergeCell ref="P836:P839"/>
    <mergeCell ref="Q836:Q839"/>
    <mergeCell ref="R836:R837"/>
    <mergeCell ref="S836:S837"/>
    <mergeCell ref="T836:T837"/>
    <mergeCell ref="U836:U839"/>
    <mergeCell ref="V836:V839"/>
    <mergeCell ref="N838:N839"/>
    <mergeCell ref="R838:R839"/>
    <mergeCell ref="S838:S839"/>
    <mergeCell ref="T838:T839"/>
    <mergeCell ref="C832:C835"/>
    <mergeCell ref="D832:D835"/>
    <mergeCell ref="D824:N824"/>
    <mergeCell ref="P824:Q824"/>
    <mergeCell ref="R824:S824"/>
    <mergeCell ref="T824:V824"/>
    <mergeCell ref="W824:AD824"/>
    <mergeCell ref="C825:C831"/>
    <mergeCell ref="D825:AD825"/>
    <mergeCell ref="D826:AD826"/>
    <mergeCell ref="D827:R827"/>
    <mergeCell ref="S827:V827"/>
    <mergeCell ref="W827:AD827"/>
    <mergeCell ref="D828:F828"/>
    <mergeCell ref="G828:J829"/>
    <mergeCell ref="K828:M831"/>
    <mergeCell ref="N828:N829"/>
    <mergeCell ref="O828:Q828"/>
    <mergeCell ref="U828:V831"/>
    <mergeCell ref="W828:X831"/>
    <mergeCell ref="Y828:AB831"/>
    <mergeCell ref="AC828:AD828"/>
    <mergeCell ref="D829:F829"/>
    <mergeCell ref="O829:Q829"/>
    <mergeCell ref="AC829:AD829"/>
    <mergeCell ref="E830:E831"/>
    <mergeCell ref="F830:F831"/>
    <mergeCell ref="H830:H831"/>
    <mergeCell ref="I830:I831"/>
    <mergeCell ref="J830:J831"/>
    <mergeCell ref="P830:P831"/>
    <mergeCell ref="Q830:Q831"/>
    <mergeCell ref="AC830:AC831"/>
    <mergeCell ref="AD830:AD831"/>
    <mergeCell ref="T813:T814"/>
    <mergeCell ref="U813:U816"/>
    <mergeCell ref="V813:V816"/>
    <mergeCell ref="N815:N816"/>
    <mergeCell ref="R815:R816"/>
    <mergeCell ref="S815:S816"/>
    <mergeCell ref="T815:T816"/>
    <mergeCell ref="U818:V818"/>
    <mergeCell ref="N819:R819"/>
    <mergeCell ref="U819:V820"/>
    <mergeCell ref="N820:R820"/>
    <mergeCell ref="C821:AD821"/>
    <mergeCell ref="D823:N823"/>
    <mergeCell ref="O823:Q823"/>
    <mergeCell ref="R823:S823"/>
    <mergeCell ref="T823:V823"/>
    <mergeCell ref="W823:AD823"/>
    <mergeCell ref="C813:C816"/>
    <mergeCell ref="D813:D816"/>
    <mergeCell ref="E813:E816"/>
    <mergeCell ref="F813:F816"/>
    <mergeCell ref="G813:G816"/>
    <mergeCell ref="H813:H816"/>
    <mergeCell ref="I813:I816"/>
    <mergeCell ref="J813:J816"/>
    <mergeCell ref="K813:K816"/>
    <mergeCell ref="L813:L816"/>
    <mergeCell ref="M813:M816"/>
    <mergeCell ref="N813:N814"/>
    <mergeCell ref="O813:O816"/>
    <mergeCell ref="P813:P816"/>
    <mergeCell ref="Q813:Q816"/>
    <mergeCell ref="R813:R814"/>
    <mergeCell ref="S813:S814"/>
    <mergeCell ref="T805:T806"/>
    <mergeCell ref="U805:U808"/>
    <mergeCell ref="V805:V808"/>
    <mergeCell ref="N807:N808"/>
    <mergeCell ref="R807:R808"/>
    <mergeCell ref="S807:S808"/>
    <mergeCell ref="T807:T808"/>
    <mergeCell ref="C809:C812"/>
    <mergeCell ref="D809:D812"/>
    <mergeCell ref="E809:E812"/>
    <mergeCell ref="F809:F812"/>
    <mergeCell ref="G809:G812"/>
    <mergeCell ref="H809:H812"/>
    <mergeCell ref="I809:I812"/>
    <mergeCell ref="J809:J812"/>
    <mergeCell ref="K809:K812"/>
    <mergeCell ref="L809:L812"/>
    <mergeCell ref="M809:M812"/>
    <mergeCell ref="N809:N810"/>
    <mergeCell ref="O809:O812"/>
    <mergeCell ref="P809:P812"/>
    <mergeCell ref="Q809:Q812"/>
    <mergeCell ref="R809:R810"/>
    <mergeCell ref="S809:S810"/>
    <mergeCell ref="T809:T810"/>
    <mergeCell ref="U809:U812"/>
    <mergeCell ref="V809:V812"/>
    <mergeCell ref="N811:N812"/>
    <mergeCell ref="R811:R812"/>
    <mergeCell ref="S811:S812"/>
    <mergeCell ref="T811:T812"/>
    <mergeCell ref="C805:C808"/>
    <mergeCell ref="D805:D808"/>
    <mergeCell ref="E805:E808"/>
    <mergeCell ref="F805:F808"/>
    <mergeCell ref="G805:G808"/>
    <mergeCell ref="H805:H808"/>
    <mergeCell ref="I805:I808"/>
    <mergeCell ref="J805:J808"/>
    <mergeCell ref="K805:K808"/>
    <mergeCell ref="L805:L808"/>
    <mergeCell ref="M805:M808"/>
    <mergeCell ref="N805:N806"/>
    <mergeCell ref="O805:O808"/>
    <mergeCell ref="P805:P808"/>
    <mergeCell ref="Q805:Q808"/>
    <mergeCell ref="R805:R806"/>
    <mergeCell ref="S805:S806"/>
    <mergeCell ref="T797:T798"/>
    <mergeCell ref="U797:U800"/>
    <mergeCell ref="V797:V800"/>
    <mergeCell ref="N799:N800"/>
    <mergeCell ref="R799:R800"/>
    <mergeCell ref="S799:S800"/>
    <mergeCell ref="T799:T800"/>
    <mergeCell ref="C801:C804"/>
    <mergeCell ref="D801:D804"/>
    <mergeCell ref="E801:E804"/>
    <mergeCell ref="F801:F804"/>
    <mergeCell ref="G801:G804"/>
    <mergeCell ref="H801:H804"/>
    <mergeCell ref="I801:I804"/>
    <mergeCell ref="J801:J804"/>
    <mergeCell ref="K801:K804"/>
    <mergeCell ref="L801:L804"/>
    <mergeCell ref="M801:M804"/>
    <mergeCell ref="N801:N802"/>
    <mergeCell ref="O801:O804"/>
    <mergeCell ref="P801:P804"/>
    <mergeCell ref="Q801:Q804"/>
    <mergeCell ref="R801:R802"/>
    <mergeCell ref="S801:S802"/>
    <mergeCell ref="T801:T802"/>
    <mergeCell ref="U801:U804"/>
    <mergeCell ref="V801:V804"/>
    <mergeCell ref="N803:N804"/>
    <mergeCell ref="R803:R804"/>
    <mergeCell ref="S803:S804"/>
    <mergeCell ref="T803:T804"/>
    <mergeCell ref="C797:C800"/>
    <mergeCell ref="D797:D800"/>
    <mergeCell ref="E797:E800"/>
    <mergeCell ref="F797:F800"/>
    <mergeCell ref="G797:G800"/>
    <mergeCell ref="H797:H800"/>
    <mergeCell ref="I797:I800"/>
    <mergeCell ref="J797:J800"/>
    <mergeCell ref="K797:K800"/>
    <mergeCell ref="L797:L800"/>
    <mergeCell ref="M797:M800"/>
    <mergeCell ref="N797:N798"/>
    <mergeCell ref="O797:O800"/>
    <mergeCell ref="P797:P800"/>
    <mergeCell ref="Q797:Q800"/>
    <mergeCell ref="R797:R798"/>
    <mergeCell ref="S797:S798"/>
    <mergeCell ref="T789:T790"/>
    <mergeCell ref="E789:E792"/>
    <mergeCell ref="F789:F792"/>
    <mergeCell ref="G789:G792"/>
    <mergeCell ref="H789:H792"/>
    <mergeCell ref="I789:I792"/>
    <mergeCell ref="J789:J792"/>
    <mergeCell ref="K789:K792"/>
    <mergeCell ref="L789:L792"/>
    <mergeCell ref="M789:M792"/>
    <mergeCell ref="N789:N790"/>
    <mergeCell ref="O789:O792"/>
    <mergeCell ref="P789:P792"/>
    <mergeCell ref="Q789:Q792"/>
    <mergeCell ref="R789:R790"/>
    <mergeCell ref="S789:S790"/>
    <mergeCell ref="U789:U792"/>
    <mergeCell ref="V789:V792"/>
    <mergeCell ref="N791:N792"/>
    <mergeCell ref="R791:R792"/>
    <mergeCell ref="S791:S792"/>
    <mergeCell ref="T791:T792"/>
    <mergeCell ref="C793:C796"/>
    <mergeCell ref="D793:D796"/>
    <mergeCell ref="E793:E796"/>
    <mergeCell ref="F793:F796"/>
    <mergeCell ref="G793:G796"/>
    <mergeCell ref="H793:H796"/>
    <mergeCell ref="I793:I796"/>
    <mergeCell ref="J793:J796"/>
    <mergeCell ref="K793:K796"/>
    <mergeCell ref="L793:L796"/>
    <mergeCell ref="M793:M796"/>
    <mergeCell ref="N793:N794"/>
    <mergeCell ref="O793:O796"/>
    <mergeCell ref="P793:P796"/>
    <mergeCell ref="Q793:Q796"/>
    <mergeCell ref="R793:R794"/>
    <mergeCell ref="S793:S794"/>
    <mergeCell ref="T793:T794"/>
    <mergeCell ref="U793:U796"/>
    <mergeCell ref="V793:V796"/>
    <mergeCell ref="N795:N796"/>
    <mergeCell ref="R795:R796"/>
    <mergeCell ref="S795:S796"/>
    <mergeCell ref="T795:T796"/>
    <mergeCell ref="C789:C792"/>
    <mergeCell ref="D789:D792"/>
    <mergeCell ref="V781:V784"/>
    <mergeCell ref="N783:N784"/>
    <mergeCell ref="R783:R784"/>
    <mergeCell ref="S783:S784"/>
    <mergeCell ref="T783:T784"/>
    <mergeCell ref="C785:C788"/>
    <mergeCell ref="D785:D788"/>
    <mergeCell ref="E785:E788"/>
    <mergeCell ref="F785:F788"/>
    <mergeCell ref="G785:G788"/>
    <mergeCell ref="H785:H788"/>
    <mergeCell ref="I785:I788"/>
    <mergeCell ref="J785:J788"/>
    <mergeCell ref="K785:K788"/>
    <mergeCell ref="L785:L788"/>
    <mergeCell ref="M785:M788"/>
    <mergeCell ref="N785:N786"/>
    <mergeCell ref="O785:O788"/>
    <mergeCell ref="P785:P788"/>
    <mergeCell ref="Q785:Q788"/>
    <mergeCell ref="R785:R786"/>
    <mergeCell ref="S785:S786"/>
    <mergeCell ref="T785:T786"/>
    <mergeCell ref="U785:U788"/>
    <mergeCell ref="V785:V788"/>
    <mergeCell ref="N787:N788"/>
    <mergeCell ref="R787:R788"/>
    <mergeCell ref="S787:S788"/>
    <mergeCell ref="T787:T788"/>
    <mergeCell ref="C781:C784"/>
    <mergeCell ref="D781:D784"/>
    <mergeCell ref="E781:E784"/>
    <mergeCell ref="F781:F784"/>
    <mergeCell ref="G781:G784"/>
    <mergeCell ref="H781:H784"/>
    <mergeCell ref="I781:I784"/>
    <mergeCell ref="J781:J784"/>
    <mergeCell ref="K781:K784"/>
    <mergeCell ref="L781:L784"/>
    <mergeCell ref="M781:M784"/>
    <mergeCell ref="N781:N782"/>
    <mergeCell ref="O781:O784"/>
    <mergeCell ref="P781:P784"/>
    <mergeCell ref="Q781:Q784"/>
    <mergeCell ref="R781:R782"/>
    <mergeCell ref="S781:S782"/>
    <mergeCell ref="U773:U776"/>
    <mergeCell ref="T781:T782"/>
    <mergeCell ref="U781:U784"/>
    <mergeCell ref="V773:V776"/>
    <mergeCell ref="N775:N776"/>
    <mergeCell ref="R775:R776"/>
    <mergeCell ref="S775:S776"/>
    <mergeCell ref="T775:T776"/>
    <mergeCell ref="C777:C780"/>
    <mergeCell ref="D777:D780"/>
    <mergeCell ref="E777:E780"/>
    <mergeCell ref="F777:F780"/>
    <mergeCell ref="G777:G780"/>
    <mergeCell ref="H777:H780"/>
    <mergeCell ref="I777:I780"/>
    <mergeCell ref="J777:J780"/>
    <mergeCell ref="K777:K780"/>
    <mergeCell ref="L777:L780"/>
    <mergeCell ref="M777:M780"/>
    <mergeCell ref="N777:N778"/>
    <mergeCell ref="O777:O780"/>
    <mergeCell ref="P777:P780"/>
    <mergeCell ref="Q777:Q780"/>
    <mergeCell ref="R777:R778"/>
    <mergeCell ref="S777:S778"/>
    <mergeCell ref="T777:T778"/>
    <mergeCell ref="U777:U780"/>
    <mergeCell ref="V777:V780"/>
    <mergeCell ref="N779:N780"/>
    <mergeCell ref="R779:R780"/>
    <mergeCell ref="S779:S780"/>
    <mergeCell ref="T779:T780"/>
    <mergeCell ref="S771:S772"/>
    <mergeCell ref="T771:T772"/>
    <mergeCell ref="C773:C776"/>
    <mergeCell ref="D773:D776"/>
    <mergeCell ref="E773:E776"/>
    <mergeCell ref="F773:F776"/>
    <mergeCell ref="G773:G776"/>
    <mergeCell ref="H773:H776"/>
    <mergeCell ref="I773:I776"/>
    <mergeCell ref="J773:J776"/>
    <mergeCell ref="K773:K776"/>
    <mergeCell ref="L773:L776"/>
    <mergeCell ref="M773:M776"/>
    <mergeCell ref="N773:N774"/>
    <mergeCell ref="O773:O776"/>
    <mergeCell ref="P773:P776"/>
    <mergeCell ref="Q773:Q776"/>
    <mergeCell ref="R773:R774"/>
    <mergeCell ref="S773:S774"/>
    <mergeCell ref="T773:T774"/>
    <mergeCell ref="AC766:AD766"/>
    <mergeCell ref="E767:E768"/>
    <mergeCell ref="F767:F768"/>
    <mergeCell ref="H767:H768"/>
    <mergeCell ref="I767:I768"/>
    <mergeCell ref="J767:J768"/>
    <mergeCell ref="P767:P768"/>
    <mergeCell ref="Q767:Q768"/>
    <mergeCell ref="AC767:AC768"/>
    <mergeCell ref="AD767:AD768"/>
    <mergeCell ref="C769:C772"/>
    <mergeCell ref="D769:D772"/>
    <mergeCell ref="E769:E772"/>
    <mergeCell ref="F769:F772"/>
    <mergeCell ref="G769:G772"/>
    <mergeCell ref="H769:H772"/>
    <mergeCell ref="I769:I772"/>
    <mergeCell ref="J769:J772"/>
    <mergeCell ref="K769:K772"/>
    <mergeCell ref="L769:L772"/>
    <mergeCell ref="M769:M772"/>
    <mergeCell ref="N769:N770"/>
    <mergeCell ref="O769:O772"/>
    <mergeCell ref="P769:P772"/>
    <mergeCell ref="Q769:Q772"/>
    <mergeCell ref="R769:R770"/>
    <mergeCell ref="S769:S770"/>
    <mergeCell ref="T769:T770"/>
    <mergeCell ref="U769:U772"/>
    <mergeCell ref="V769:V772"/>
    <mergeCell ref="N771:N772"/>
    <mergeCell ref="R771:R772"/>
    <mergeCell ref="U755:V755"/>
    <mergeCell ref="N756:R756"/>
    <mergeCell ref="U756:V757"/>
    <mergeCell ref="N757:R757"/>
    <mergeCell ref="C758:AD758"/>
    <mergeCell ref="D760:N760"/>
    <mergeCell ref="O760:Q760"/>
    <mergeCell ref="R760:S760"/>
    <mergeCell ref="T760:V760"/>
    <mergeCell ref="W760:AD760"/>
    <mergeCell ref="D761:N761"/>
    <mergeCell ref="P761:Q761"/>
    <mergeCell ref="R761:S761"/>
    <mergeCell ref="T761:V761"/>
    <mergeCell ref="W761:AD761"/>
    <mergeCell ref="C762:C768"/>
    <mergeCell ref="D762:AD762"/>
    <mergeCell ref="D763:AD763"/>
    <mergeCell ref="D764:R764"/>
    <mergeCell ref="S764:V764"/>
    <mergeCell ref="W764:AD764"/>
    <mergeCell ref="D765:F765"/>
    <mergeCell ref="G765:J766"/>
    <mergeCell ref="K765:M768"/>
    <mergeCell ref="N765:N766"/>
    <mergeCell ref="O765:Q765"/>
    <mergeCell ref="U765:V768"/>
    <mergeCell ref="W765:X768"/>
    <mergeCell ref="Y765:AB768"/>
    <mergeCell ref="AC765:AD765"/>
    <mergeCell ref="D766:F766"/>
    <mergeCell ref="O766:Q766"/>
    <mergeCell ref="T746:T747"/>
    <mergeCell ref="U746:U749"/>
    <mergeCell ref="V746:V749"/>
    <mergeCell ref="N748:N749"/>
    <mergeCell ref="R748:R749"/>
    <mergeCell ref="S748:S749"/>
    <mergeCell ref="T748:T749"/>
    <mergeCell ref="C750:C753"/>
    <mergeCell ref="D750:D753"/>
    <mergeCell ref="E750:E753"/>
    <mergeCell ref="F750:F753"/>
    <mergeCell ref="G750:G753"/>
    <mergeCell ref="H750:H753"/>
    <mergeCell ref="I750:I753"/>
    <mergeCell ref="J750:J753"/>
    <mergeCell ref="K750:K753"/>
    <mergeCell ref="L750:L753"/>
    <mergeCell ref="M750:M753"/>
    <mergeCell ref="N750:N751"/>
    <mergeCell ref="O750:O753"/>
    <mergeCell ref="P750:P753"/>
    <mergeCell ref="Q750:Q753"/>
    <mergeCell ref="R750:R751"/>
    <mergeCell ref="S750:S751"/>
    <mergeCell ref="T750:T751"/>
    <mergeCell ref="U750:U753"/>
    <mergeCell ref="V750:V753"/>
    <mergeCell ref="N752:N753"/>
    <mergeCell ref="R752:R753"/>
    <mergeCell ref="S752:S753"/>
    <mergeCell ref="T752:T753"/>
    <mergeCell ref="C746:C749"/>
    <mergeCell ref="D746:D749"/>
    <mergeCell ref="E746:E749"/>
    <mergeCell ref="F746:F749"/>
    <mergeCell ref="G746:G749"/>
    <mergeCell ref="H746:H749"/>
    <mergeCell ref="I746:I749"/>
    <mergeCell ref="J746:J749"/>
    <mergeCell ref="K746:K749"/>
    <mergeCell ref="L746:L749"/>
    <mergeCell ref="M746:M749"/>
    <mergeCell ref="N746:N747"/>
    <mergeCell ref="O746:O749"/>
    <mergeCell ref="P746:P749"/>
    <mergeCell ref="Q746:Q749"/>
    <mergeCell ref="R746:R747"/>
    <mergeCell ref="S746:S747"/>
    <mergeCell ref="T738:T739"/>
    <mergeCell ref="E738:E741"/>
    <mergeCell ref="F738:F741"/>
    <mergeCell ref="G738:G741"/>
    <mergeCell ref="H738:H741"/>
    <mergeCell ref="I738:I741"/>
    <mergeCell ref="J738:J741"/>
    <mergeCell ref="K738:K741"/>
    <mergeCell ref="L738:L741"/>
    <mergeCell ref="M738:M741"/>
    <mergeCell ref="N738:N739"/>
    <mergeCell ref="O738:O741"/>
    <mergeCell ref="P738:P741"/>
    <mergeCell ref="Q738:Q741"/>
    <mergeCell ref="R738:R739"/>
    <mergeCell ref="S738:S739"/>
    <mergeCell ref="U738:U741"/>
    <mergeCell ref="V738:V741"/>
    <mergeCell ref="N740:N741"/>
    <mergeCell ref="R740:R741"/>
    <mergeCell ref="S740:S741"/>
    <mergeCell ref="T740:T741"/>
    <mergeCell ref="C742:C745"/>
    <mergeCell ref="D742:D745"/>
    <mergeCell ref="E742:E745"/>
    <mergeCell ref="F742:F745"/>
    <mergeCell ref="G742:G745"/>
    <mergeCell ref="H742:H745"/>
    <mergeCell ref="I742:I745"/>
    <mergeCell ref="J742:J745"/>
    <mergeCell ref="K742:K745"/>
    <mergeCell ref="L742:L745"/>
    <mergeCell ref="M742:M745"/>
    <mergeCell ref="N742:N743"/>
    <mergeCell ref="O742:O745"/>
    <mergeCell ref="P742:P745"/>
    <mergeCell ref="Q742:Q745"/>
    <mergeCell ref="R742:R743"/>
    <mergeCell ref="S742:S743"/>
    <mergeCell ref="T742:T743"/>
    <mergeCell ref="U742:U745"/>
    <mergeCell ref="V742:V745"/>
    <mergeCell ref="N744:N745"/>
    <mergeCell ref="R744:R745"/>
    <mergeCell ref="S744:S745"/>
    <mergeCell ref="T744:T745"/>
    <mergeCell ref="C738:C741"/>
    <mergeCell ref="D738:D741"/>
    <mergeCell ref="T730:T731"/>
    <mergeCell ref="U730:U733"/>
    <mergeCell ref="V730:V733"/>
    <mergeCell ref="N732:N733"/>
    <mergeCell ref="R732:R733"/>
    <mergeCell ref="S732:S733"/>
    <mergeCell ref="T732:T733"/>
    <mergeCell ref="C734:C737"/>
    <mergeCell ref="D734:D737"/>
    <mergeCell ref="E734:E737"/>
    <mergeCell ref="F734:F737"/>
    <mergeCell ref="G734:G737"/>
    <mergeCell ref="H734:H737"/>
    <mergeCell ref="I734:I737"/>
    <mergeCell ref="J734:J737"/>
    <mergeCell ref="K734:K737"/>
    <mergeCell ref="L734:L737"/>
    <mergeCell ref="M734:M737"/>
    <mergeCell ref="N734:N735"/>
    <mergeCell ref="O734:O737"/>
    <mergeCell ref="P734:P737"/>
    <mergeCell ref="Q734:Q737"/>
    <mergeCell ref="R734:R735"/>
    <mergeCell ref="S734:S735"/>
    <mergeCell ref="T734:T735"/>
    <mergeCell ref="U734:U737"/>
    <mergeCell ref="V734:V737"/>
    <mergeCell ref="N736:N737"/>
    <mergeCell ref="R736:R737"/>
    <mergeCell ref="S736:S737"/>
    <mergeCell ref="T736:T737"/>
    <mergeCell ref="C730:C733"/>
    <mergeCell ref="D730:D733"/>
    <mergeCell ref="E730:E733"/>
    <mergeCell ref="F730:F733"/>
    <mergeCell ref="G730:G733"/>
    <mergeCell ref="H730:H733"/>
    <mergeCell ref="I730:I733"/>
    <mergeCell ref="J730:J733"/>
    <mergeCell ref="K730:K733"/>
    <mergeCell ref="L730:L733"/>
    <mergeCell ref="M730:M733"/>
    <mergeCell ref="N730:N731"/>
    <mergeCell ref="O730:O733"/>
    <mergeCell ref="P730:P733"/>
    <mergeCell ref="Q730:Q733"/>
    <mergeCell ref="R730:R731"/>
    <mergeCell ref="S730:S731"/>
    <mergeCell ref="T722:T723"/>
    <mergeCell ref="E722:E725"/>
    <mergeCell ref="F722:F725"/>
    <mergeCell ref="G722:G725"/>
    <mergeCell ref="H722:H725"/>
    <mergeCell ref="I722:I725"/>
    <mergeCell ref="J722:J725"/>
    <mergeCell ref="K722:K725"/>
    <mergeCell ref="L722:L725"/>
    <mergeCell ref="M722:M725"/>
    <mergeCell ref="N722:N723"/>
    <mergeCell ref="O722:O725"/>
    <mergeCell ref="P722:P725"/>
    <mergeCell ref="Q722:Q725"/>
    <mergeCell ref="R722:R723"/>
    <mergeCell ref="S722:S723"/>
    <mergeCell ref="U722:U725"/>
    <mergeCell ref="V722:V725"/>
    <mergeCell ref="N724:N725"/>
    <mergeCell ref="R724:R725"/>
    <mergeCell ref="S724:S725"/>
    <mergeCell ref="T724:T725"/>
    <mergeCell ref="C726:C729"/>
    <mergeCell ref="D726:D729"/>
    <mergeCell ref="E726:E729"/>
    <mergeCell ref="F726:F729"/>
    <mergeCell ref="G726:G729"/>
    <mergeCell ref="H726:H729"/>
    <mergeCell ref="I726:I729"/>
    <mergeCell ref="J726:J729"/>
    <mergeCell ref="K726:K729"/>
    <mergeCell ref="L726:L729"/>
    <mergeCell ref="M726:M729"/>
    <mergeCell ref="N726:N727"/>
    <mergeCell ref="O726:O729"/>
    <mergeCell ref="P726:P729"/>
    <mergeCell ref="Q726:Q729"/>
    <mergeCell ref="R726:R727"/>
    <mergeCell ref="S726:S727"/>
    <mergeCell ref="T726:T727"/>
    <mergeCell ref="U726:U729"/>
    <mergeCell ref="V726:V729"/>
    <mergeCell ref="N728:N729"/>
    <mergeCell ref="R728:R729"/>
    <mergeCell ref="S728:S729"/>
    <mergeCell ref="T728:T729"/>
    <mergeCell ref="C722:C725"/>
    <mergeCell ref="D722:D725"/>
    <mergeCell ref="T714:T715"/>
    <mergeCell ref="U714:U717"/>
    <mergeCell ref="V714:V717"/>
    <mergeCell ref="N716:N717"/>
    <mergeCell ref="R716:R717"/>
    <mergeCell ref="S716:S717"/>
    <mergeCell ref="T716:T717"/>
    <mergeCell ref="C718:C721"/>
    <mergeCell ref="D718:D721"/>
    <mergeCell ref="E718:E721"/>
    <mergeCell ref="F718:F721"/>
    <mergeCell ref="G718:G721"/>
    <mergeCell ref="H718:H721"/>
    <mergeCell ref="I718:I721"/>
    <mergeCell ref="J718:J721"/>
    <mergeCell ref="K718:K721"/>
    <mergeCell ref="L718:L721"/>
    <mergeCell ref="M718:M721"/>
    <mergeCell ref="N718:N719"/>
    <mergeCell ref="O718:O721"/>
    <mergeCell ref="P718:P721"/>
    <mergeCell ref="Q718:Q721"/>
    <mergeCell ref="R718:R719"/>
    <mergeCell ref="S718:S719"/>
    <mergeCell ref="T718:T719"/>
    <mergeCell ref="U718:U721"/>
    <mergeCell ref="V718:V721"/>
    <mergeCell ref="N720:N721"/>
    <mergeCell ref="R720:R721"/>
    <mergeCell ref="S720:S721"/>
    <mergeCell ref="T720:T721"/>
    <mergeCell ref="C714:C717"/>
    <mergeCell ref="D714:D717"/>
    <mergeCell ref="E714:E717"/>
    <mergeCell ref="F714:F717"/>
    <mergeCell ref="G714:G717"/>
    <mergeCell ref="H714:H717"/>
    <mergeCell ref="I714:I717"/>
    <mergeCell ref="J714:J717"/>
    <mergeCell ref="K714:K717"/>
    <mergeCell ref="L714:L717"/>
    <mergeCell ref="M714:M717"/>
    <mergeCell ref="N714:N715"/>
    <mergeCell ref="O714:O717"/>
    <mergeCell ref="P714:P717"/>
    <mergeCell ref="Q714:Q717"/>
    <mergeCell ref="R714:R715"/>
    <mergeCell ref="S714:S715"/>
    <mergeCell ref="T706:T707"/>
    <mergeCell ref="E706:E709"/>
    <mergeCell ref="F706:F709"/>
    <mergeCell ref="G706:G709"/>
    <mergeCell ref="H706:H709"/>
    <mergeCell ref="I706:I709"/>
    <mergeCell ref="J706:J709"/>
    <mergeCell ref="K706:K709"/>
    <mergeCell ref="L706:L709"/>
    <mergeCell ref="M706:M709"/>
    <mergeCell ref="N706:N707"/>
    <mergeCell ref="O706:O709"/>
    <mergeCell ref="P706:P709"/>
    <mergeCell ref="Q706:Q709"/>
    <mergeCell ref="R706:R707"/>
    <mergeCell ref="S706:S707"/>
    <mergeCell ref="U706:U709"/>
    <mergeCell ref="V706:V709"/>
    <mergeCell ref="N708:N709"/>
    <mergeCell ref="R708:R709"/>
    <mergeCell ref="S708:S709"/>
    <mergeCell ref="T708:T709"/>
    <mergeCell ref="C710:C713"/>
    <mergeCell ref="D710:D713"/>
    <mergeCell ref="E710:E713"/>
    <mergeCell ref="F710:F713"/>
    <mergeCell ref="G710:G713"/>
    <mergeCell ref="H710:H713"/>
    <mergeCell ref="I710:I713"/>
    <mergeCell ref="J710:J713"/>
    <mergeCell ref="K710:K713"/>
    <mergeCell ref="L710:L713"/>
    <mergeCell ref="M710:M713"/>
    <mergeCell ref="N710:N711"/>
    <mergeCell ref="O710:O713"/>
    <mergeCell ref="P710:P713"/>
    <mergeCell ref="Q710:Q713"/>
    <mergeCell ref="R710:R711"/>
    <mergeCell ref="S710:S711"/>
    <mergeCell ref="T710:T711"/>
    <mergeCell ref="U710:U713"/>
    <mergeCell ref="V710:V713"/>
    <mergeCell ref="N712:N713"/>
    <mergeCell ref="R712:R713"/>
    <mergeCell ref="S712:S713"/>
    <mergeCell ref="T712:T713"/>
    <mergeCell ref="C706:C709"/>
    <mergeCell ref="D706:D709"/>
    <mergeCell ref="D698:N698"/>
    <mergeCell ref="P698:Q698"/>
    <mergeCell ref="R698:S698"/>
    <mergeCell ref="T698:V698"/>
    <mergeCell ref="W698:AD698"/>
    <mergeCell ref="C699:C705"/>
    <mergeCell ref="D699:AD699"/>
    <mergeCell ref="D700:AD700"/>
    <mergeCell ref="D701:R701"/>
    <mergeCell ref="S701:V701"/>
    <mergeCell ref="W701:AD701"/>
    <mergeCell ref="D702:F702"/>
    <mergeCell ref="G702:J703"/>
    <mergeCell ref="K702:M705"/>
    <mergeCell ref="N702:N703"/>
    <mergeCell ref="O702:Q702"/>
    <mergeCell ref="U702:V705"/>
    <mergeCell ref="W702:X705"/>
    <mergeCell ref="Y702:AB705"/>
    <mergeCell ref="AC702:AD702"/>
    <mergeCell ref="D703:F703"/>
    <mergeCell ref="O703:Q703"/>
    <mergeCell ref="AC703:AD703"/>
    <mergeCell ref="E704:E705"/>
    <mergeCell ref="F704:F705"/>
    <mergeCell ref="H704:H705"/>
    <mergeCell ref="I704:I705"/>
    <mergeCell ref="J704:J705"/>
    <mergeCell ref="P704:P705"/>
    <mergeCell ref="Q704:Q705"/>
    <mergeCell ref="AC704:AC705"/>
    <mergeCell ref="AD704:AD705"/>
    <mergeCell ref="T687:T688"/>
    <mergeCell ref="U687:U690"/>
    <mergeCell ref="V687:V690"/>
    <mergeCell ref="N689:N690"/>
    <mergeCell ref="R689:R690"/>
    <mergeCell ref="S689:S690"/>
    <mergeCell ref="T689:T690"/>
    <mergeCell ref="U692:V692"/>
    <mergeCell ref="N693:R693"/>
    <mergeCell ref="U693:V694"/>
    <mergeCell ref="N694:R694"/>
    <mergeCell ref="C695:AD695"/>
    <mergeCell ref="D697:N697"/>
    <mergeCell ref="O697:Q697"/>
    <mergeCell ref="R697:S697"/>
    <mergeCell ref="T697:V697"/>
    <mergeCell ref="W697:AD697"/>
    <mergeCell ref="C687:C690"/>
    <mergeCell ref="D687:D690"/>
    <mergeCell ref="E687:E690"/>
    <mergeCell ref="F687:F690"/>
    <mergeCell ref="G687:G690"/>
    <mergeCell ref="H687:H690"/>
    <mergeCell ref="I687:I690"/>
    <mergeCell ref="J687:J690"/>
    <mergeCell ref="K687:K690"/>
    <mergeCell ref="L687:L690"/>
    <mergeCell ref="M687:M690"/>
    <mergeCell ref="N687:N688"/>
    <mergeCell ref="O687:O690"/>
    <mergeCell ref="P687:P690"/>
    <mergeCell ref="Q687:Q690"/>
    <mergeCell ref="R687:R688"/>
    <mergeCell ref="S687:S688"/>
    <mergeCell ref="T679:T680"/>
    <mergeCell ref="U679:U682"/>
    <mergeCell ref="V679:V682"/>
    <mergeCell ref="N681:N682"/>
    <mergeCell ref="R681:R682"/>
    <mergeCell ref="S681:S682"/>
    <mergeCell ref="T681:T682"/>
    <mergeCell ref="C683:C686"/>
    <mergeCell ref="D683:D686"/>
    <mergeCell ref="E683:E686"/>
    <mergeCell ref="F683:F686"/>
    <mergeCell ref="G683:G686"/>
    <mergeCell ref="H683:H686"/>
    <mergeCell ref="I683:I686"/>
    <mergeCell ref="J683:J686"/>
    <mergeCell ref="K683:K686"/>
    <mergeCell ref="L683:L686"/>
    <mergeCell ref="M683:M686"/>
    <mergeCell ref="N683:N684"/>
    <mergeCell ref="O683:O686"/>
    <mergeCell ref="P683:P686"/>
    <mergeCell ref="Q683:Q686"/>
    <mergeCell ref="R683:R684"/>
    <mergeCell ref="S683:S684"/>
    <mergeCell ref="T683:T684"/>
    <mergeCell ref="U683:U686"/>
    <mergeCell ref="V683:V686"/>
    <mergeCell ref="N685:N686"/>
    <mergeCell ref="R685:R686"/>
    <mergeCell ref="S685:S686"/>
    <mergeCell ref="T685:T686"/>
    <mergeCell ref="C679:C682"/>
    <mergeCell ref="D679:D682"/>
    <mergeCell ref="E679:E682"/>
    <mergeCell ref="F679:F682"/>
    <mergeCell ref="G679:G682"/>
    <mergeCell ref="H679:H682"/>
    <mergeCell ref="I679:I682"/>
    <mergeCell ref="J679:J682"/>
    <mergeCell ref="K679:K682"/>
    <mergeCell ref="L679:L682"/>
    <mergeCell ref="M679:M682"/>
    <mergeCell ref="N679:N680"/>
    <mergeCell ref="O679:O682"/>
    <mergeCell ref="P679:P682"/>
    <mergeCell ref="Q679:Q682"/>
    <mergeCell ref="R679:R680"/>
    <mergeCell ref="S679:S680"/>
    <mergeCell ref="T671:T672"/>
    <mergeCell ref="U671:U674"/>
    <mergeCell ref="V671:V674"/>
    <mergeCell ref="N673:N674"/>
    <mergeCell ref="R673:R674"/>
    <mergeCell ref="S673:S674"/>
    <mergeCell ref="T673:T674"/>
    <mergeCell ref="C675:C678"/>
    <mergeCell ref="D675:D678"/>
    <mergeCell ref="E675:E678"/>
    <mergeCell ref="F675:F678"/>
    <mergeCell ref="G675:G678"/>
    <mergeCell ref="H675:H678"/>
    <mergeCell ref="I675:I678"/>
    <mergeCell ref="J675:J678"/>
    <mergeCell ref="K675:K678"/>
    <mergeCell ref="L675:L678"/>
    <mergeCell ref="M675:M678"/>
    <mergeCell ref="N675:N676"/>
    <mergeCell ref="O675:O678"/>
    <mergeCell ref="P675:P678"/>
    <mergeCell ref="Q675:Q678"/>
    <mergeCell ref="R675:R676"/>
    <mergeCell ref="S675:S676"/>
    <mergeCell ref="T675:T676"/>
    <mergeCell ref="U675:U678"/>
    <mergeCell ref="V675:V678"/>
    <mergeCell ref="N677:N678"/>
    <mergeCell ref="R677:R678"/>
    <mergeCell ref="S677:S678"/>
    <mergeCell ref="T677:T678"/>
    <mergeCell ref="C671:C674"/>
    <mergeCell ref="D671:D674"/>
    <mergeCell ref="E671:E674"/>
    <mergeCell ref="F671:F674"/>
    <mergeCell ref="G671:G674"/>
    <mergeCell ref="H671:H674"/>
    <mergeCell ref="I671:I674"/>
    <mergeCell ref="J671:J674"/>
    <mergeCell ref="K671:K674"/>
    <mergeCell ref="L671:L674"/>
    <mergeCell ref="M671:M674"/>
    <mergeCell ref="N671:N672"/>
    <mergeCell ref="O671:O674"/>
    <mergeCell ref="P671:P674"/>
    <mergeCell ref="Q671:Q674"/>
    <mergeCell ref="R671:R672"/>
    <mergeCell ref="S671:S672"/>
    <mergeCell ref="T663:T664"/>
    <mergeCell ref="E663:E666"/>
    <mergeCell ref="F663:F666"/>
    <mergeCell ref="G663:G666"/>
    <mergeCell ref="H663:H666"/>
    <mergeCell ref="I663:I666"/>
    <mergeCell ref="J663:J666"/>
    <mergeCell ref="K663:K666"/>
    <mergeCell ref="L663:L666"/>
    <mergeCell ref="M663:M666"/>
    <mergeCell ref="N663:N664"/>
    <mergeCell ref="O663:O666"/>
    <mergeCell ref="P663:P666"/>
    <mergeCell ref="Q663:Q666"/>
    <mergeCell ref="R663:R664"/>
    <mergeCell ref="S663:S664"/>
    <mergeCell ref="U663:U666"/>
    <mergeCell ref="V663:V666"/>
    <mergeCell ref="N665:N666"/>
    <mergeCell ref="R665:R666"/>
    <mergeCell ref="S665:S666"/>
    <mergeCell ref="T665:T666"/>
    <mergeCell ref="C667:C670"/>
    <mergeCell ref="D667:D670"/>
    <mergeCell ref="E667:E670"/>
    <mergeCell ref="F667:F670"/>
    <mergeCell ref="G667:G670"/>
    <mergeCell ref="H667:H670"/>
    <mergeCell ref="I667:I670"/>
    <mergeCell ref="J667:J670"/>
    <mergeCell ref="K667:K670"/>
    <mergeCell ref="L667:L670"/>
    <mergeCell ref="M667:M670"/>
    <mergeCell ref="N667:N668"/>
    <mergeCell ref="O667:O670"/>
    <mergeCell ref="P667:P670"/>
    <mergeCell ref="Q667:Q670"/>
    <mergeCell ref="R667:R668"/>
    <mergeCell ref="S667:S668"/>
    <mergeCell ref="T667:T668"/>
    <mergeCell ref="U667:U670"/>
    <mergeCell ref="V667:V670"/>
    <mergeCell ref="N669:N670"/>
    <mergeCell ref="R669:R670"/>
    <mergeCell ref="S669:S670"/>
    <mergeCell ref="T669:T670"/>
    <mergeCell ref="C663:C666"/>
    <mergeCell ref="D663:D666"/>
    <mergeCell ref="T655:T656"/>
    <mergeCell ref="U655:U658"/>
    <mergeCell ref="V655:V658"/>
    <mergeCell ref="N657:N658"/>
    <mergeCell ref="R657:R658"/>
    <mergeCell ref="S657:S658"/>
    <mergeCell ref="T657:T658"/>
    <mergeCell ref="C659:C662"/>
    <mergeCell ref="D659:D662"/>
    <mergeCell ref="E659:E662"/>
    <mergeCell ref="F659:F662"/>
    <mergeCell ref="G659:G662"/>
    <mergeCell ref="H659:H662"/>
    <mergeCell ref="I659:I662"/>
    <mergeCell ref="J659:J662"/>
    <mergeCell ref="K659:K662"/>
    <mergeCell ref="L659:L662"/>
    <mergeCell ref="M659:M662"/>
    <mergeCell ref="N659:N660"/>
    <mergeCell ref="O659:O662"/>
    <mergeCell ref="P659:P662"/>
    <mergeCell ref="Q659:Q662"/>
    <mergeCell ref="R659:R660"/>
    <mergeCell ref="S659:S660"/>
    <mergeCell ref="T659:T660"/>
    <mergeCell ref="U659:U662"/>
    <mergeCell ref="V659:V662"/>
    <mergeCell ref="N661:N662"/>
    <mergeCell ref="R661:R662"/>
    <mergeCell ref="S661:S662"/>
    <mergeCell ref="T661:T662"/>
    <mergeCell ref="C655:C658"/>
    <mergeCell ref="D655:D658"/>
    <mergeCell ref="E655:E658"/>
    <mergeCell ref="F655:F658"/>
    <mergeCell ref="G655:G658"/>
    <mergeCell ref="H655:H658"/>
    <mergeCell ref="I655:I658"/>
    <mergeCell ref="J655:J658"/>
    <mergeCell ref="K655:K658"/>
    <mergeCell ref="L655:L658"/>
    <mergeCell ref="M655:M658"/>
    <mergeCell ref="N655:N656"/>
    <mergeCell ref="O655:O658"/>
    <mergeCell ref="P655:P658"/>
    <mergeCell ref="Q655:Q658"/>
    <mergeCell ref="R655:R656"/>
    <mergeCell ref="S655:S656"/>
    <mergeCell ref="T647:T648"/>
    <mergeCell ref="E647:E650"/>
    <mergeCell ref="F647:F650"/>
    <mergeCell ref="G647:G650"/>
    <mergeCell ref="H647:H650"/>
    <mergeCell ref="I647:I650"/>
    <mergeCell ref="J647:J650"/>
    <mergeCell ref="K647:K650"/>
    <mergeCell ref="L647:L650"/>
    <mergeCell ref="M647:M650"/>
    <mergeCell ref="N647:N648"/>
    <mergeCell ref="O647:O650"/>
    <mergeCell ref="P647:P650"/>
    <mergeCell ref="Q647:Q650"/>
    <mergeCell ref="R647:R648"/>
    <mergeCell ref="S647:S648"/>
    <mergeCell ref="U647:U650"/>
    <mergeCell ref="V647:V650"/>
    <mergeCell ref="N649:N650"/>
    <mergeCell ref="R649:R650"/>
    <mergeCell ref="S649:S650"/>
    <mergeCell ref="T649:T650"/>
    <mergeCell ref="C651:C654"/>
    <mergeCell ref="D651:D654"/>
    <mergeCell ref="E651:E654"/>
    <mergeCell ref="F651:F654"/>
    <mergeCell ref="G651:G654"/>
    <mergeCell ref="H651:H654"/>
    <mergeCell ref="I651:I654"/>
    <mergeCell ref="J651:J654"/>
    <mergeCell ref="K651:K654"/>
    <mergeCell ref="L651:L654"/>
    <mergeCell ref="M651:M654"/>
    <mergeCell ref="N651:N652"/>
    <mergeCell ref="O651:O654"/>
    <mergeCell ref="P651:P654"/>
    <mergeCell ref="Q651:Q654"/>
    <mergeCell ref="R651:R652"/>
    <mergeCell ref="S651:S652"/>
    <mergeCell ref="T651:T652"/>
    <mergeCell ref="U651:U654"/>
    <mergeCell ref="V651:V654"/>
    <mergeCell ref="N653:N654"/>
    <mergeCell ref="R653:R654"/>
    <mergeCell ref="S653:S654"/>
    <mergeCell ref="T653:T654"/>
    <mergeCell ref="C647:C650"/>
    <mergeCell ref="D647:D650"/>
    <mergeCell ref="I641:I642"/>
    <mergeCell ref="J641:J642"/>
    <mergeCell ref="P641:P642"/>
    <mergeCell ref="Q641:Q642"/>
    <mergeCell ref="AC641:AC642"/>
    <mergeCell ref="AD641:AD642"/>
    <mergeCell ref="C643:C646"/>
    <mergeCell ref="D643:D646"/>
    <mergeCell ref="E643:E646"/>
    <mergeCell ref="F643:F646"/>
    <mergeCell ref="G643:G646"/>
    <mergeCell ref="H643:H646"/>
    <mergeCell ref="I643:I646"/>
    <mergeCell ref="J643:J646"/>
    <mergeCell ref="K643:K646"/>
    <mergeCell ref="L643:L646"/>
    <mergeCell ref="M643:M646"/>
    <mergeCell ref="N643:N644"/>
    <mergeCell ref="O643:O646"/>
    <mergeCell ref="P643:P646"/>
    <mergeCell ref="Q643:Q646"/>
    <mergeCell ref="R643:R644"/>
    <mergeCell ref="S643:S644"/>
    <mergeCell ref="T643:T644"/>
    <mergeCell ref="U643:U646"/>
    <mergeCell ref="V643:V646"/>
    <mergeCell ref="N645:N646"/>
    <mergeCell ref="R645:R646"/>
    <mergeCell ref="S645:S646"/>
    <mergeCell ref="T645:T646"/>
    <mergeCell ref="C632:AD632"/>
    <mergeCell ref="D634:N634"/>
    <mergeCell ref="O634:Q634"/>
    <mergeCell ref="R634:S634"/>
    <mergeCell ref="T634:V634"/>
    <mergeCell ref="W634:AD634"/>
    <mergeCell ref="D635:N635"/>
    <mergeCell ref="P635:Q635"/>
    <mergeCell ref="R635:S635"/>
    <mergeCell ref="T635:V635"/>
    <mergeCell ref="W635:AD635"/>
    <mergeCell ref="C636:C642"/>
    <mergeCell ref="D636:AD636"/>
    <mergeCell ref="D637:AD637"/>
    <mergeCell ref="D638:R638"/>
    <mergeCell ref="S638:V638"/>
    <mergeCell ref="W638:AD638"/>
    <mergeCell ref="D639:F639"/>
    <mergeCell ref="G639:J640"/>
    <mergeCell ref="K639:M642"/>
    <mergeCell ref="N639:N640"/>
    <mergeCell ref="O639:Q639"/>
    <mergeCell ref="U639:V642"/>
    <mergeCell ref="W639:X642"/>
    <mergeCell ref="Y639:AB642"/>
    <mergeCell ref="AC639:AD639"/>
    <mergeCell ref="D640:F640"/>
    <mergeCell ref="O640:Q640"/>
    <mergeCell ref="AC640:AD640"/>
    <mergeCell ref="E641:E642"/>
    <mergeCell ref="F641:F642"/>
    <mergeCell ref="H641:H642"/>
    <mergeCell ref="C2:AD2"/>
    <mergeCell ref="D4:N4"/>
    <mergeCell ref="O4:Q4"/>
    <mergeCell ref="R4:S4"/>
    <mergeCell ref="T4:V4"/>
    <mergeCell ref="W4:AD4"/>
    <mergeCell ref="S8:V8"/>
    <mergeCell ref="W8:AD8"/>
    <mergeCell ref="D9:F9"/>
    <mergeCell ref="G9:J10"/>
    <mergeCell ref="K9:M12"/>
    <mergeCell ref="N9:N10"/>
    <mergeCell ref="O9:Q9"/>
    <mergeCell ref="U9:V12"/>
    <mergeCell ref="W9:X12"/>
    <mergeCell ref="Y9:AB12"/>
    <mergeCell ref="D5:N5"/>
    <mergeCell ref="P5:Q5"/>
    <mergeCell ref="R5:S5"/>
    <mergeCell ref="T5:V5"/>
    <mergeCell ref="W5:AD5"/>
    <mergeCell ref="C6:C12"/>
    <mergeCell ref="D6:AD6"/>
    <mergeCell ref="D7:AD7"/>
    <mergeCell ref="D8:R8"/>
    <mergeCell ref="Q11:Q12"/>
    <mergeCell ref="AC11:AC12"/>
    <mergeCell ref="AD11:AD12"/>
    <mergeCell ref="C13:C16"/>
    <mergeCell ref="D13:D16"/>
    <mergeCell ref="E13:E16"/>
    <mergeCell ref="F13:F16"/>
    <mergeCell ref="G13:G16"/>
    <mergeCell ref="H13:H16"/>
    <mergeCell ref="AC9:AD9"/>
    <mergeCell ref="D10:F10"/>
    <mergeCell ref="O10:Q10"/>
    <mergeCell ref="AC10:AD10"/>
    <mergeCell ref="E11:E12"/>
    <mergeCell ref="F11:F12"/>
    <mergeCell ref="H11:H12"/>
    <mergeCell ref="I11:I12"/>
    <mergeCell ref="J11:J12"/>
    <mergeCell ref="P11:P12"/>
    <mergeCell ref="U13:U16"/>
    <mergeCell ref="V13:V16"/>
    <mergeCell ref="N15:N16"/>
    <mergeCell ref="R15:R16"/>
    <mergeCell ref="S15:S16"/>
    <mergeCell ref="T15:T16"/>
    <mergeCell ref="O13:O16"/>
    <mergeCell ref="P13:P16"/>
    <mergeCell ref="Q13:Q16"/>
    <mergeCell ref="R13:R14"/>
    <mergeCell ref="S13:S14"/>
    <mergeCell ref="T13:T14"/>
    <mergeCell ref="I13:I16"/>
    <mergeCell ref="J13:J16"/>
    <mergeCell ref="K13:K16"/>
    <mergeCell ref="L13:L16"/>
    <mergeCell ref="M13:M16"/>
    <mergeCell ref="N13:N14"/>
    <mergeCell ref="T17:T18"/>
    <mergeCell ref="U17:U20"/>
    <mergeCell ref="V17:V20"/>
    <mergeCell ref="N19:N20"/>
    <mergeCell ref="R19:R20"/>
    <mergeCell ref="S19:S20"/>
    <mergeCell ref="T19:T20"/>
    <mergeCell ref="N17:N18"/>
    <mergeCell ref="O17:O20"/>
    <mergeCell ref="P17:P20"/>
    <mergeCell ref="Q17:Q20"/>
    <mergeCell ref="R17:R18"/>
    <mergeCell ref="S17:S18"/>
    <mergeCell ref="H17:H20"/>
    <mergeCell ref="I17:I20"/>
    <mergeCell ref="J17:J20"/>
    <mergeCell ref="K17:K20"/>
    <mergeCell ref="L17:L20"/>
    <mergeCell ref="M17:M20"/>
    <mergeCell ref="U21:U24"/>
    <mergeCell ref="V21:V24"/>
    <mergeCell ref="N23:N24"/>
    <mergeCell ref="R23:R24"/>
    <mergeCell ref="S23:S24"/>
    <mergeCell ref="T23:T24"/>
    <mergeCell ref="N21:N22"/>
    <mergeCell ref="O21:O24"/>
    <mergeCell ref="P21:P24"/>
    <mergeCell ref="Q21:Q24"/>
    <mergeCell ref="R21:R22"/>
    <mergeCell ref="S21:S22"/>
    <mergeCell ref="H21:H24"/>
    <mergeCell ref="I21:I24"/>
    <mergeCell ref="J21:J24"/>
    <mergeCell ref="K21:K24"/>
    <mergeCell ref="L21:L24"/>
    <mergeCell ref="M21:M24"/>
    <mergeCell ref="T27:T28"/>
    <mergeCell ref="N25:N26"/>
    <mergeCell ref="O25:O28"/>
    <mergeCell ref="P25:P28"/>
    <mergeCell ref="Q25:Q28"/>
    <mergeCell ref="R25:R26"/>
    <mergeCell ref="S25:S26"/>
    <mergeCell ref="H25:H28"/>
    <mergeCell ref="I25:I28"/>
    <mergeCell ref="J25:J28"/>
    <mergeCell ref="K25:K28"/>
    <mergeCell ref="L25:L28"/>
    <mergeCell ref="M25:M28"/>
    <mergeCell ref="C17:C20"/>
    <mergeCell ref="D17:D20"/>
    <mergeCell ref="E17:E20"/>
    <mergeCell ref="F17:F20"/>
    <mergeCell ref="G17:G20"/>
    <mergeCell ref="T21:T22"/>
    <mergeCell ref="C21:C24"/>
    <mergeCell ref="D21:D24"/>
    <mergeCell ref="E21:E24"/>
    <mergeCell ref="F21:F24"/>
    <mergeCell ref="G21:G24"/>
    <mergeCell ref="T29:T30"/>
    <mergeCell ref="C29:C32"/>
    <mergeCell ref="D29:D32"/>
    <mergeCell ref="E29:E32"/>
    <mergeCell ref="F29:F32"/>
    <mergeCell ref="G29:G32"/>
    <mergeCell ref="T25:T26"/>
    <mergeCell ref="C33:C36"/>
    <mergeCell ref="D33:D36"/>
    <mergeCell ref="E33:E36"/>
    <mergeCell ref="F33:F36"/>
    <mergeCell ref="U29:U32"/>
    <mergeCell ref="V29:V32"/>
    <mergeCell ref="N31:N32"/>
    <mergeCell ref="R31:R32"/>
    <mergeCell ref="S31:S32"/>
    <mergeCell ref="T31:T32"/>
    <mergeCell ref="N29:N30"/>
    <mergeCell ref="O29:O32"/>
    <mergeCell ref="P29:P32"/>
    <mergeCell ref="Q29:Q32"/>
    <mergeCell ref="R29:R30"/>
    <mergeCell ref="S29:S30"/>
    <mergeCell ref="H29:H32"/>
    <mergeCell ref="I29:I32"/>
    <mergeCell ref="J29:J32"/>
    <mergeCell ref="K29:K32"/>
    <mergeCell ref="L29:L32"/>
    <mergeCell ref="M29:M32"/>
    <mergeCell ref="U25:U28"/>
    <mergeCell ref="V25:V28"/>
    <mergeCell ref="N27:N28"/>
    <mergeCell ref="N33:N34"/>
    <mergeCell ref="O33:O36"/>
    <mergeCell ref="P33:P36"/>
    <mergeCell ref="Q33:Q36"/>
    <mergeCell ref="R33:R34"/>
    <mergeCell ref="S33:S34"/>
    <mergeCell ref="H33:H36"/>
    <mergeCell ref="I33:I36"/>
    <mergeCell ref="J33:J36"/>
    <mergeCell ref="K33:K36"/>
    <mergeCell ref="L33:L36"/>
    <mergeCell ref="M33:M36"/>
    <mergeCell ref="C25:C28"/>
    <mergeCell ref="D25:D28"/>
    <mergeCell ref="E25:E28"/>
    <mergeCell ref="F25:F28"/>
    <mergeCell ref="G25:G28"/>
    <mergeCell ref="R27:R28"/>
    <mergeCell ref="S27:S28"/>
    <mergeCell ref="S39:S40"/>
    <mergeCell ref="T39:T40"/>
    <mergeCell ref="N37:N38"/>
    <mergeCell ref="O37:O40"/>
    <mergeCell ref="P37:P40"/>
    <mergeCell ref="Q37:Q40"/>
    <mergeCell ref="R37:R38"/>
    <mergeCell ref="S37:S38"/>
    <mergeCell ref="H37:H40"/>
    <mergeCell ref="I37:I40"/>
    <mergeCell ref="J37:J40"/>
    <mergeCell ref="K37:K40"/>
    <mergeCell ref="L37:L40"/>
    <mergeCell ref="M37:M40"/>
    <mergeCell ref="N35:N36"/>
    <mergeCell ref="R35:R36"/>
    <mergeCell ref="S35:S36"/>
    <mergeCell ref="T35:T36"/>
    <mergeCell ref="C37:C40"/>
    <mergeCell ref="D37:D40"/>
    <mergeCell ref="E37:E40"/>
    <mergeCell ref="F37:F40"/>
    <mergeCell ref="G37:G40"/>
    <mergeCell ref="T33:T34"/>
    <mergeCell ref="U33:U36"/>
    <mergeCell ref="V33:V36"/>
    <mergeCell ref="U41:U44"/>
    <mergeCell ref="V41:V44"/>
    <mergeCell ref="N43:N44"/>
    <mergeCell ref="R43:R44"/>
    <mergeCell ref="S43:S44"/>
    <mergeCell ref="T43:T44"/>
    <mergeCell ref="N41:N42"/>
    <mergeCell ref="O41:O44"/>
    <mergeCell ref="P41:P44"/>
    <mergeCell ref="Q41:Q44"/>
    <mergeCell ref="R41:R42"/>
    <mergeCell ref="S41:S42"/>
    <mergeCell ref="H41:H44"/>
    <mergeCell ref="I41:I44"/>
    <mergeCell ref="J41:J44"/>
    <mergeCell ref="K41:K44"/>
    <mergeCell ref="L41:L44"/>
    <mergeCell ref="M41:M44"/>
    <mergeCell ref="G33:G36"/>
    <mergeCell ref="T37:T38"/>
    <mergeCell ref="U37:U40"/>
    <mergeCell ref="V37:V40"/>
    <mergeCell ref="N39:N40"/>
    <mergeCell ref="R39:R40"/>
    <mergeCell ref="U45:U48"/>
    <mergeCell ref="G49:G52"/>
    <mergeCell ref="N51:N52"/>
    <mergeCell ref="R51:R52"/>
    <mergeCell ref="S51:S52"/>
    <mergeCell ref="T51:T52"/>
    <mergeCell ref="N49:N50"/>
    <mergeCell ref="O49:O52"/>
    <mergeCell ref="P49:P52"/>
    <mergeCell ref="Q49:Q52"/>
    <mergeCell ref="R49:R50"/>
    <mergeCell ref="S49:S50"/>
    <mergeCell ref="H49:H52"/>
    <mergeCell ref="I49:I52"/>
    <mergeCell ref="T49:T50"/>
    <mergeCell ref="U49:U52"/>
    <mergeCell ref="V45:V48"/>
    <mergeCell ref="N47:N48"/>
    <mergeCell ref="R47:R48"/>
    <mergeCell ref="S47:S48"/>
    <mergeCell ref="T47:T48"/>
    <mergeCell ref="N45:N46"/>
    <mergeCell ref="O45:O48"/>
    <mergeCell ref="P45:P48"/>
    <mergeCell ref="Q45:Q48"/>
    <mergeCell ref="R45:R46"/>
    <mergeCell ref="S45:S46"/>
    <mergeCell ref="H45:H48"/>
    <mergeCell ref="I45:I48"/>
    <mergeCell ref="J45:J48"/>
    <mergeCell ref="K45:K48"/>
    <mergeCell ref="L45:L48"/>
    <mergeCell ref="O53:O56"/>
    <mergeCell ref="P53:P56"/>
    <mergeCell ref="Q53:Q56"/>
    <mergeCell ref="R53:R54"/>
    <mergeCell ref="S53:S54"/>
    <mergeCell ref="H53:H56"/>
    <mergeCell ref="I53:I56"/>
    <mergeCell ref="J53:J56"/>
    <mergeCell ref="K53:K56"/>
    <mergeCell ref="L53:L56"/>
    <mergeCell ref="M53:M56"/>
    <mergeCell ref="C41:C44"/>
    <mergeCell ref="D41:D44"/>
    <mergeCell ref="E41:E44"/>
    <mergeCell ref="F41:F44"/>
    <mergeCell ref="G41:G44"/>
    <mergeCell ref="T45:T46"/>
    <mergeCell ref="C45:C48"/>
    <mergeCell ref="D45:D48"/>
    <mergeCell ref="E45:E48"/>
    <mergeCell ref="F45:F48"/>
    <mergeCell ref="G45:G48"/>
    <mergeCell ref="T41:T42"/>
    <mergeCell ref="C49:C52"/>
    <mergeCell ref="D49:D52"/>
    <mergeCell ref="E49:E52"/>
    <mergeCell ref="F49:F52"/>
    <mergeCell ref="M45:M48"/>
    <mergeCell ref="V49:V52"/>
    <mergeCell ref="U57:U60"/>
    <mergeCell ref="V57:V60"/>
    <mergeCell ref="N59:N60"/>
    <mergeCell ref="R59:R60"/>
    <mergeCell ref="S59:S60"/>
    <mergeCell ref="T59:T60"/>
    <mergeCell ref="N57:N58"/>
    <mergeCell ref="O57:O60"/>
    <mergeCell ref="P57:P60"/>
    <mergeCell ref="Q57:Q60"/>
    <mergeCell ref="R57:R58"/>
    <mergeCell ref="S57:S58"/>
    <mergeCell ref="H57:H60"/>
    <mergeCell ref="I57:I60"/>
    <mergeCell ref="J57:J60"/>
    <mergeCell ref="K57:K60"/>
    <mergeCell ref="L57:L60"/>
    <mergeCell ref="M57:M60"/>
    <mergeCell ref="T57:T58"/>
    <mergeCell ref="J49:J52"/>
    <mergeCell ref="K49:K52"/>
    <mergeCell ref="L49:L52"/>
    <mergeCell ref="M49:M52"/>
    <mergeCell ref="T53:T54"/>
    <mergeCell ref="U53:U56"/>
    <mergeCell ref="V53:V56"/>
    <mergeCell ref="N55:N56"/>
    <mergeCell ref="R55:R56"/>
    <mergeCell ref="S55:S56"/>
    <mergeCell ref="T55:T56"/>
    <mergeCell ref="N53:N54"/>
    <mergeCell ref="U62:V62"/>
    <mergeCell ref="N63:R63"/>
    <mergeCell ref="U63:V64"/>
    <mergeCell ref="N64:R64"/>
    <mergeCell ref="C65:AD65"/>
    <mergeCell ref="D67:N67"/>
    <mergeCell ref="O67:Q67"/>
    <mergeCell ref="R67:S67"/>
    <mergeCell ref="T67:V67"/>
    <mergeCell ref="W67:AD67"/>
    <mergeCell ref="E74:E75"/>
    <mergeCell ref="F74:F75"/>
    <mergeCell ref="H74:H75"/>
    <mergeCell ref="I74:I75"/>
    <mergeCell ref="J74:J75"/>
    <mergeCell ref="P74:P75"/>
    <mergeCell ref="C53:C56"/>
    <mergeCell ref="D53:D56"/>
    <mergeCell ref="E53:E56"/>
    <mergeCell ref="F53:F56"/>
    <mergeCell ref="G53:G56"/>
    <mergeCell ref="C57:C60"/>
    <mergeCell ref="D57:D60"/>
    <mergeCell ref="E57:E60"/>
    <mergeCell ref="F57:F60"/>
    <mergeCell ref="G57:G60"/>
    <mergeCell ref="AC73:AD73"/>
    <mergeCell ref="D72:F72"/>
    <mergeCell ref="G72:J73"/>
    <mergeCell ref="K72:M75"/>
    <mergeCell ref="N72:N73"/>
    <mergeCell ref="O72:Q72"/>
    <mergeCell ref="D68:N68"/>
    <mergeCell ref="P68:Q68"/>
    <mergeCell ref="R68:S68"/>
    <mergeCell ref="T68:V68"/>
    <mergeCell ref="W68:AD68"/>
    <mergeCell ref="C69:C75"/>
    <mergeCell ref="D69:AD69"/>
    <mergeCell ref="D70:AD70"/>
    <mergeCell ref="D71:R71"/>
    <mergeCell ref="Q74:Q75"/>
    <mergeCell ref="AC74:AC75"/>
    <mergeCell ref="AD74:AD75"/>
    <mergeCell ref="C80:C83"/>
    <mergeCell ref="D80:D83"/>
    <mergeCell ref="E80:E83"/>
    <mergeCell ref="F80:F83"/>
    <mergeCell ref="G80:G83"/>
    <mergeCell ref="T78:T79"/>
    <mergeCell ref="O76:O79"/>
    <mergeCell ref="P76:P79"/>
    <mergeCell ref="Q76:Q79"/>
    <mergeCell ref="R76:R77"/>
    <mergeCell ref="S76:S77"/>
    <mergeCell ref="T76:T77"/>
    <mergeCell ref="I76:I79"/>
    <mergeCell ref="J76:J79"/>
    <mergeCell ref="S71:V71"/>
    <mergeCell ref="W71:AD71"/>
    <mergeCell ref="U80:U83"/>
    <mergeCell ref="U72:V75"/>
    <mergeCell ref="W72:X75"/>
    <mergeCell ref="Y72:AB75"/>
    <mergeCell ref="D76:D79"/>
    <mergeCell ref="E76:E79"/>
    <mergeCell ref="F76:F79"/>
    <mergeCell ref="G76:G79"/>
    <mergeCell ref="H76:H79"/>
    <mergeCell ref="AC72:AD72"/>
    <mergeCell ref="D73:F73"/>
    <mergeCell ref="O73:Q73"/>
    <mergeCell ref="V80:V83"/>
    <mergeCell ref="N82:N83"/>
    <mergeCell ref="R82:R83"/>
    <mergeCell ref="S82:S83"/>
    <mergeCell ref="T82:T83"/>
    <mergeCell ref="N80:N81"/>
    <mergeCell ref="O80:O83"/>
    <mergeCell ref="P80:P83"/>
    <mergeCell ref="Q80:Q83"/>
    <mergeCell ref="R80:R81"/>
    <mergeCell ref="S80:S81"/>
    <mergeCell ref="H80:H83"/>
    <mergeCell ref="I80:I83"/>
    <mergeCell ref="J80:J83"/>
    <mergeCell ref="K80:K83"/>
    <mergeCell ref="L80:L83"/>
    <mergeCell ref="M80:M83"/>
    <mergeCell ref="M76:M79"/>
    <mergeCell ref="N76:N77"/>
    <mergeCell ref="U76:U79"/>
    <mergeCell ref="V76:V79"/>
    <mergeCell ref="C88:C91"/>
    <mergeCell ref="D88:D91"/>
    <mergeCell ref="E88:E91"/>
    <mergeCell ref="F88:F91"/>
    <mergeCell ref="G88:G91"/>
    <mergeCell ref="N78:N79"/>
    <mergeCell ref="R78:R79"/>
    <mergeCell ref="S78:S79"/>
    <mergeCell ref="C76:C79"/>
    <mergeCell ref="T84:T85"/>
    <mergeCell ref="U84:U87"/>
    <mergeCell ref="N86:N87"/>
    <mergeCell ref="R86:R87"/>
    <mergeCell ref="S86:S87"/>
    <mergeCell ref="T86:T87"/>
    <mergeCell ref="N84:N85"/>
    <mergeCell ref="O84:O87"/>
    <mergeCell ref="P84:P87"/>
    <mergeCell ref="Q84:Q87"/>
    <mergeCell ref="R84:R85"/>
    <mergeCell ref="S84:S85"/>
    <mergeCell ref="H84:H87"/>
    <mergeCell ref="I84:I87"/>
    <mergeCell ref="J84:J87"/>
    <mergeCell ref="K84:K87"/>
    <mergeCell ref="L84:L87"/>
    <mergeCell ref="C84:C87"/>
    <mergeCell ref="D84:D87"/>
    <mergeCell ref="E84:E87"/>
    <mergeCell ref="F84:F87"/>
    <mergeCell ref="G84:G87"/>
    <mergeCell ref="T80:T81"/>
    <mergeCell ref="I96:I99"/>
    <mergeCell ref="C92:C95"/>
    <mergeCell ref="D92:D95"/>
    <mergeCell ref="E92:E95"/>
    <mergeCell ref="F92:F95"/>
    <mergeCell ref="G92:G95"/>
    <mergeCell ref="T96:T97"/>
    <mergeCell ref="U96:U99"/>
    <mergeCell ref="V96:V99"/>
    <mergeCell ref="K76:K79"/>
    <mergeCell ref="L76:L79"/>
    <mergeCell ref="T88:T89"/>
    <mergeCell ref="U88:U91"/>
    <mergeCell ref="V88:V91"/>
    <mergeCell ref="N90:N91"/>
    <mergeCell ref="R90:R91"/>
    <mergeCell ref="S90:S91"/>
    <mergeCell ref="T90:T91"/>
    <mergeCell ref="N88:N89"/>
    <mergeCell ref="O88:O91"/>
    <mergeCell ref="P88:P91"/>
    <mergeCell ref="Q88:Q91"/>
    <mergeCell ref="R88:R89"/>
    <mergeCell ref="S88:S89"/>
    <mergeCell ref="V84:V87"/>
    <mergeCell ref="M84:M87"/>
    <mergeCell ref="H88:H91"/>
    <mergeCell ref="I88:I91"/>
    <mergeCell ref="J88:J91"/>
    <mergeCell ref="K88:K91"/>
    <mergeCell ref="L88:L91"/>
    <mergeCell ref="M88:M91"/>
    <mergeCell ref="T92:T93"/>
    <mergeCell ref="U92:U95"/>
    <mergeCell ref="V92:V95"/>
    <mergeCell ref="N94:N95"/>
    <mergeCell ref="R94:R95"/>
    <mergeCell ref="S94:S95"/>
    <mergeCell ref="T94:T95"/>
    <mergeCell ref="N92:N93"/>
    <mergeCell ref="O92:O95"/>
    <mergeCell ref="P92:P95"/>
    <mergeCell ref="Q92:Q95"/>
    <mergeCell ref="R92:R93"/>
    <mergeCell ref="S92:S93"/>
    <mergeCell ref="H92:H95"/>
    <mergeCell ref="I92:I95"/>
    <mergeCell ref="J92:J95"/>
    <mergeCell ref="K92:K95"/>
    <mergeCell ref="L92:L95"/>
    <mergeCell ref="M92:M95"/>
    <mergeCell ref="J96:J99"/>
    <mergeCell ref="K96:K99"/>
    <mergeCell ref="L96:L99"/>
    <mergeCell ref="M96:M99"/>
    <mergeCell ref="C104:C107"/>
    <mergeCell ref="D104:D107"/>
    <mergeCell ref="E104:E107"/>
    <mergeCell ref="F104:F107"/>
    <mergeCell ref="G104:G107"/>
    <mergeCell ref="T100:T101"/>
    <mergeCell ref="C100:C103"/>
    <mergeCell ref="D100:D103"/>
    <mergeCell ref="E100:E103"/>
    <mergeCell ref="F100:F103"/>
    <mergeCell ref="G100:G103"/>
    <mergeCell ref="T104:T105"/>
    <mergeCell ref="C96:C99"/>
    <mergeCell ref="D96:D99"/>
    <mergeCell ref="E96:E99"/>
    <mergeCell ref="F96:F99"/>
    <mergeCell ref="G96:G99"/>
    <mergeCell ref="N98:N99"/>
    <mergeCell ref="R98:R99"/>
    <mergeCell ref="S98:S99"/>
    <mergeCell ref="T98:T99"/>
    <mergeCell ref="N96:N97"/>
    <mergeCell ref="O96:O99"/>
    <mergeCell ref="P96:P99"/>
    <mergeCell ref="Q96:Q99"/>
    <mergeCell ref="R96:R97"/>
    <mergeCell ref="S96:S97"/>
    <mergeCell ref="H96:H99"/>
    <mergeCell ref="U100:U103"/>
    <mergeCell ref="V100:V103"/>
    <mergeCell ref="N102:N103"/>
    <mergeCell ref="R102:R103"/>
    <mergeCell ref="S102:S103"/>
    <mergeCell ref="T102:T103"/>
    <mergeCell ref="N100:N101"/>
    <mergeCell ref="O100:O103"/>
    <mergeCell ref="P100:P103"/>
    <mergeCell ref="Q100:Q103"/>
    <mergeCell ref="R100:R101"/>
    <mergeCell ref="S100:S101"/>
    <mergeCell ref="H100:H103"/>
    <mergeCell ref="I100:I103"/>
    <mergeCell ref="J100:J103"/>
    <mergeCell ref="K100:K103"/>
    <mergeCell ref="L100:L103"/>
    <mergeCell ref="M100:M103"/>
    <mergeCell ref="C108:C111"/>
    <mergeCell ref="D108:D111"/>
    <mergeCell ref="E108:E111"/>
    <mergeCell ref="F108:F111"/>
    <mergeCell ref="G108:G111"/>
    <mergeCell ref="T112:T113"/>
    <mergeCell ref="U112:U115"/>
    <mergeCell ref="V112:V115"/>
    <mergeCell ref="U104:U107"/>
    <mergeCell ref="V104:V107"/>
    <mergeCell ref="N106:N107"/>
    <mergeCell ref="R106:R107"/>
    <mergeCell ref="S106:S107"/>
    <mergeCell ref="T106:T107"/>
    <mergeCell ref="N104:N105"/>
    <mergeCell ref="O104:O107"/>
    <mergeCell ref="P104:P107"/>
    <mergeCell ref="Q104:Q107"/>
    <mergeCell ref="R104:R105"/>
    <mergeCell ref="S104:S105"/>
    <mergeCell ref="H104:H107"/>
    <mergeCell ref="I104:I107"/>
    <mergeCell ref="J104:J107"/>
    <mergeCell ref="K104:K107"/>
    <mergeCell ref="L104:L107"/>
    <mergeCell ref="M104:M107"/>
    <mergeCell ref="T108:T109"/>
    <mergeCell ref="U108:U111"/>
    <mergeCell ref="V108:V111"/>
    <mergeCell ref="N110:N111"/>
    <mergeCell ref="R110:R111"/>
    <mergeCell ref="S110:S111"/>
    <mergeCell ref="T110:T111"/>
    <mergeCell ref="N108:N109"/>
    <mergeCell ref="O108:O111"/>
    <mergeCell ref="P108:P111"/>
    <mergeCell ref="Q108:Q111"/>
    <mergeCell ref="R108:R109"/>
    <mergeCell ref="S108:S109"/>
    <mergeCell ref="H108:H111"/>
    <mergeCell ref="I108:I111"/>
    <mergeCell ref="J108:J111"/>
    <mergeCell ref="K108:K111"/>
    <mergeCell ref="L108:L111"/>
    <mergeCell ref="M108:M111"/>
    <mergeCell ref="C116:C119"/>
    <mergeCell ref="D116:D119"/>
    <mergeCell ref="E116:E119"/>
    <mergeCell ref="F116:F119"/>
    <mergeCell ref="G116:G119"/>
    <mergeCell ref="N114:N115"/>
    <mergeCell ref="R114:R115"/>
    <mergeCell ref="S114:S115"/>
    <mergeCell ref="T114:T115"/>
    <mergeCell ref="N112:N113"/>
    <mergeCell ref="O112:O115"/>
    <mergeCell ref="P112:P115"/>
    <mergeCell ref="Q112:Q115"/>
    <mergeCell ref="R112:R113"/>
    <mergeCell ref="S112:S113"/>
    <mergeCell ref="H112:H115"/>
    <mergeCell ref="I112:I115"/>
    <mergeCell ref="J112:J115"/>
    <mergeCell ref="K112:K115"/>
    <mergeCell ref="L112:L115"/>
    <mergeCell ref="M112:M115"/>
    <mergeCell ref="C112:C115"/>
    <mergeCell ref="D112:D115"/>
    <mergeCell ref="E112:E115"/>
    <mergeCell ref="F112:F115"/>
    <mergeCell ref="G112:G115"/>
    <mergeCell ref="T116:T117"/>
    <mergeCell ref="U116:U119"/>
    <mergeCell ref="V116:V119"/>
    <mergeCell ref="N118:N119"/>
    <mergeCell ref="R118:R119"/>
    <mergeCell ref="S118:S119"/>
    <mergeCell ref="T118:T119"/>
    <mergeCell ref="N116:N117"/>
    <mergeCell ref="O116:O119"/>
    <mergeCell ref="P116:P119"/>
    <mergeCell ref="Q116:Q119"/>
    <mergeCell ref="R116:R117"/>
    <mergeCell ref="S116:S117"/>
    <mergeCell ref="H116:H119"/>
    <mergeCell ref="I116:I119"/>
    <mergeCell ref="J116:J119"/>
    <mergeCell ref="K116:K119"/>
    <mergeCell ref="L116:L119"/>
    <mergeCell ref="M116:M119"/>
    <mergeCell ref="T120:T121"/>
    <mergeCell ref="U120:U123"/>
    <mergeCell ref="V120:V123"/>
    <mergeCell ref="N122:N123"/>
    <mergeCell ref="R122:R123"/>
    <mergeCell ref="S122:S123"/>
    <mergeCell ref="T122:T123"/>
    <mergeCell ref="N120:N121"/>
    <mergeCell ref="O120:O123"/>
    <mergeCell ref="P120:P123"/>
    <mergeCell ref="Q120:Q123"/>
    <mergeCell ref="R120:R121"/>
    <mergeCell ref="S120:S121"/>
    <mergeCell ref="H120:H123"/>
    <mergeCell ref="I120:I123"/>
    <mergeCell ref="J120:J123"/>
    <mergeCell ref="C120:C123"/>
    <mergeCell ref="D120:D123"/>
    <mergeCell ref="E120:E123"/>
    <mergeCell ref="F120:F123"/>
    <mergeCell ref="G120:G123"/>
    <mergeCell ref="K120:K123"/>
    <mergeCell ref="L120:L123"/>
    <mergeCell ref="M120:M123"/>
    <mergeCell ref="D131:N131"/>
    <mergeCell ref="P131:Q131"/>
    <mergeCell ref="R131:S131"/>
    <mergeCell ref="T131:V131"/>
    <mergeCell ref="W131:AD131"/>
    <mergeCell ref="C132:C138"/>
    <mergeCell ref="D132:AD132"/>
    <mergeCell ref="D133:AD133"/>
    <mergeCell ref="D134:R134"/>
    <mergeCell ref="Q137:Q138"/>
    <mergeCell ref="AC137:AC138"/>
    <mergeCell ref="AD137:AD138"/>
    <mergeCell ref="K139:K142"/>
    <mergeCell ref="L139:L142"/>
    <mergeCell ref="U125:V125"/>
    <mergeCell ref="N126:R126"/>
    <mergeCell ref="U126:V127"/>
    <mergeCell ref="N127:R127"/>
    <mergeCell ref="C128:AD128"/>
    <mergeCell ref="D130:N130"/>
    <mergeCell ref="O130:Q130"/>
    <mergeCell ref="R130:S130"/>
    <mergeCell ref="T130:V130"/>
    <mergeCell ref="W130:AD130"/>
    <mergeCell ref="E137:E138"/>
    <mergeCell ref="F137:F138"/>
    <mergeCell ref="H137:H138"/>
    <mergeCell ref="I137:I138"/>
    <mergeCell ref="J137:J138"/>
    <mergeCell ref="P137:P138"/>
    <mergeCell ref="T141:T142"/>
    <mergeCell ref="O139:O142"/>
    <mergeCell ref="P139:P142"/>
    <mergeCell ref="Q139:Q142"/>
    <mergeCell ref="R139:R140"/>
    <mergeCell ref="S139:S140"/>
    <mergeCell ref="T139:T140"/>
    <mergeCell ref="I139:I142"/>
    <mergeCell ref="J139:J142"/>
    <mergeCell ref="S134:V134"/>
    <mergeCell ref="W134:AD134"/>
    <mergeCell ref="D135:F135"/>
    <mergeCell ref="G135:J136"/>
    <mergeCell ref="K135:M138"/>
    <mergeCell ref="N135:N136"/>
    <mergeCell ref="O135:Q135"/>
    <mergeCell ref="U135:V138"/>
    <mergeCell ref="W135:X138"/>
    <mergeCell ref="Y135:AB138"/>
    <mergeCell ref="D139:D142"/>
    <mergeCell ref="E139:E142"/>
    <mergeCell ref="F139:F142"/>
    <mergeCell ref="G139:G142"/>
    <mergeCell ref="H139:H142"/>
    <mergeCell ref="AC135:AD135"/>
    <mergeCell ref="D136:F136"/>
    <mergeCell ref="O136:Q136"/>
    <mergeCell ref="AC136:AD136"/>
    <mergeCell ref="M139:M142"/>
    <mergeCell ref="N139:N140"/>
    <mergeCell ref="U139:U142"/>
    <mergeCell ref="V139:V142"/>
    <mergeCell ref="N141:N142"/>
    <mergeCell ref="R141:R142"/>
    <mergeCell ref="S145:S146"/>
    <mergeCell ref="T145:T146"/>
    <mergeCell ref="N143:N144"/>
    <mergeCell ref="O143:O146"/>
    <mergeCell ref="P143:P146"/>
    <mergeCell ref="Q143:Q146"/>
    <mergeCell ref="R143:R144"/>
    <mergeCell ref="S143:S144"/>
    <mergeCell ref="H143:H146"/>
    <mergeCell ref="I143:I146"/>
    <mergeCell ref="J143:J146"/>
    <mergeCell ref="K143:K146"/>
    <mergeCell ref="L143:L146"/>
    <mergeCell ref="M143:M146"/>
    <mergeCell ref="C143:C146"/>
    <mergeCell ref="D143:D146"/>
    <mergeCell ref="E143:E146"/>
    <mergeCell ref="F143:F146"/>
    <mergeCell ref="G143:G146"/>
    <mergeCell ref="G151:G154"/>
    <mergeCell ref="S141:S142"/>
    <mergeCell ref="C139:C142"/>
    <mergeCell ref="T147:T148"/>
    <mergeCell ref="U147:U150"/>
    <mergeCell ref="V147:V150"/>
    <mergeCell ref="N149:N150"/>
    <mergeCell ref="R149:R150"/>
    <mergeCell ref="S149:S150"/>
    <mergeCell ref="T149:T150"/>
    <mergeCell ref="N147:N148"/>
    <mergeCell ref="O147:O150"/>
    <mergeCell ref="P147:P150"/>
    <mergeCell ref="Q147:Q150"/>
    <mergeCell ref="R147:R148"/>
    <mergeCell ref="S147:S148"/>
    <mergeCell ref="H147:H150"/>
    <mergeCell ref="I147:I150"/>
    <mergeCell ref="J147:J150"/>
    <mergeCell ref="K147:K150"/>
    <mergeCell ref="L147:L150"/>
    <mergeCell ref="M147:M150"/>
    <mergeCell ref="C147:C150"/>
    <mergeCell ref="D147:D150"/>
    <mergeCell ref="E147:E150"/>
    <mergeCell ref="F147:F150"/>
    <mergeCell ref="G147:G150"/>
    <mergeCell ref="T143:T144"/>
    <mergeCell ref="U143:U146"/>
    <mergeCell ref="V143:V146"/>
    <mergeCell ref="N145:N146"/>
    <mergeCell ref="R145:R146"/>
    <mergeCell ref="I159:I162"/>
    <mergeCell ref="C155:C158"/>
    <mergeCell ref="D155:D158"/>
    <mergeCell ref="E155:E158"/>
    <mergeCell ref="F155:F158"/>
    <mergeCell ref="G155:G158"/>
    <mergeCell ref="T159:T160"/>
    <mergeCell ref="U159:U162"/>
    <mergeCell ref="V159:V162"/>
    <mergeCell ref="T151:T152"/>
    <mergeCell ref="U151:U154"/>
    <mergeCell ref="V151:V154"/>
    <mergeCell ref="N153:N154"/>
    <mergeCell ref="R153:R154"/>
    <mergeCell ref="S153:S154"/>
    <mergeCell ref="T153:T154"/>
    <mergeCell ref="N151:N152"/>
    <mergeCell ref="O151:O154"/>
    <mergeCell ref="P151:P154"/>
    <mergeCell ref="Q151:Q154"/>
    <mergeCell ref="R151:R152"/>
    <mergeCell ref="S151:S152"/>
    <mergeCell ref="H151:H154"/>
    <mergeCell ref="I151:I154"/>
    <mergeCell ref="J151:J154"/>
    <mergeCell ref="K151:K154"/>
    <mergeCell ref="L151:L154"/>
    <mergeCell ref="M151:M154"/>
    <mergeCell ref="C151:C154"/>
    <mergeCell ref="D151:D154"/>
    <mergeCell ref="E151:E154"/>
    <mergeCell ref="F151:F154"/>
    <mergeCell ref="T155:T156"/>
    <mergeCell ref="U155:U158"/>
    <mergeCell ref="V155:V158"/>
    <mergeCell ref="N157:N158"/>
    <mergeCell ref="R157:R158"/>
    <mergeCell ref="S157:S158"/>
    <mergeCell ref="T157:T158"/>
    <mergeCell ref="N155:N156"/>
    <mergeCell ref="O155:O158"/>
    <mergeCell ref="P155:P158"/>
    <mergeCell ref="Q155:Q158"/>
    <mergeCell ref="R155:R156"/>
    <mergeCell ref="S155:S156"/>
    <mergeCell ref="H155:H158"/>
    <mergeCell ref="I155:I158"/>
    <mergeCell ref="J155:J158"/>
    <mergeCell ref="K155:K158"/>
    <mergeCell ref="L155:L158"/>
    <mergeCell ref="M155:M158"/>
    <mergeCell ref="J159:J162"/>
    <mergeCell ref="K159:K162"/>
    <mergeCell ref="L159:L162"/>
    <mergeCell ref="M159:M162"/>
    <mergeCell ref="C167:C170"/>
    <mergeCell ref="D167:D170"/>
    <mergeCell ref="E167:E170"/>
    <mergeCell ref="F167:F170"/>
    <mergeCell ref="G167:G170"/>
    <mergeCell ref="T163:T164"/>
    <mergeCell ref="C163:C166"/>
    <mergeCell ref="D163:D166"/>
    <mergeCell ref="E163:E166"/>
    <mergeCell ref="F163:F166"/>
    <mergeCell ref="G163:G166"/>
    <mergeCell ref="T167:T168"/>
    <mergeCell ref="C159:C162"/>
    <mergeCell ref="D159:D162"/>
    <mergeCell ref="E159:E162"/>
    <mergeCell ref="F159:F162"/>
    <mergeCell ref="G159:G162"/>
    <mergeCell ref="N161:N162"/>
    <mergeCell ref="R161:R162"/>
    <mergeCell ref="S161:S162"/>
    <mergeCell ref="T161:T162"/>
    <mergeCell ref="N159:N160"/>
    <mergeCell ref="O159:O162"/>
    <mergeCell ref="P159:P162"/>
    <mergeCell ref="Q159:Q162"/>
    <mergeCell ref="R159:R160"/>
    <mergeCell ref="S159:S160"/>
    <mergeCell ref="H159:H162"/>
    <mergeCell ref="U163:U166"/>
    <mergeCell ref="V163:V166"/>
    <mergeCell ref="N165:N166"/>
    <mergeCell ref="R165:R166"/>
    <mergeCell ref="S165:S166"/>
    <mergeCell ref="T165:T166"/>
    <mergeCell ref="N163:N164"/>
    <mergeCell ref="O163:O166"/>
    <mergeCell ref="P163:P166"/>
    <mergeCell ref="Q163:Q166"/>
    <mergeCell ref="R163:R164"/>
    <mergeCell ref="S163:S164"/>
    <mergeCell ref="H163:H166"/>
    <mergeCell ref="I163:I166"/>
    <mergeCell ref="J163:J166"/>
    <mergeCell ref="K163:K166"/>
    <mergeCell ref="L163:L166"/>
    <mergeCell ref="M163:M166"/>
    <mergeCell ref="C171:C174"/>
    <mergeCell ref="D171:D174"/>
    <mergeCell ref="E171:E174"/>
    <mergeCell ref="F171:F174"/>
    <mergeCell ref="G171:G174"/>
    <mergeCell ref="T175:T176"/>
    <mergeCell ref="U175:U178"/>
    <mergeCell ref="V175:V178"/>
    <mergeCell ref="U167:U170"/>
    <mergeCell ref="V167:V170"/>
    <mergeCell ref="N169:N170"/>
    <mergeCell ref="R169:R170"/>
    <mergeCell ref="S169:S170"/>
    <mergeCell ref="T169:T170"/>
    <mergeCell ref="N167:N168"/>
    <mergeCell ref="O167:O170"/>
    <mergeCell ref="P167:P170"/>
    <mergeCell ref="Q167:Q170"/>
    <mergeCell ref="R167:R168"/>
    <mergeCell ref="S167:S168"/>
    <mergeCell ref="H167:H170"/>
    <mergeCell ref="I167:I170"/>
    <mergeCell ref="J167:J170"/>
    <mergeCell ref="K167:K170"/>
    <mergeCell ref="L167:L170"/>
    <mergeCell ref="M167:M170"/>
    <mergeCell ref="T171:T172"/>
    <mergeCell ref="U171:U174"/>
    <mergeCell ref="V171:V174"/>
    <mergeCell ref="N173:N174"/>
    <mergeCell ref="R173:R174"/>
    <mergeCell ref="S173:S174"/>
    <mergeCell ref="T173:T174"/>
    <mergeCell ref="N171:N172"/>
    <mergeCell ref="O171:O174"/>
    <mergeCell ref="P171:P174"/>
    <mergeCell ref="Q171:Q174"/>
    <mergeCell ref="R171:R172"/>
    <mergeCell ref="S171:S172"/>
    <mergeCell ref="H171:H174"/>
    <mergeCell ref="I171:I174"/>
    <mergeCell ref="J171:J174"/>
    <mergeCell ref="K171:K174"/>
    <mergeCell ref="L171:L174"/>
    <mergeCell ref="M171:M174"/>
    <mergeCell ref="C179:C182"/>
    <mergeCell ref="D179:D182"/>
    <mergeCell ref="E179:E182"/>
    <mergeCell ref="F179:F182"/>
    <mergeCell ref="G179:G182"/>
    <mergeCell ref="N177:N178"/>
    <mergeCell ref="R177:R178"/>
    <mergeCell ref="S177:S178"/>
    <mergeCell ref="T177:T178"/>
    <mergeCell ref="N175:N176"/>
    <mergeCell ref="O175:O178"/>
    <mergeCell ref="P175:P178"/>
    <mergeCell ref="Q175:Q178"/>
    <mergeCell ref="R175:R176"/>
    <mergeCell ref="S175:S176"/>
    <mergeCell ref="H175:H178"/>
    <mergeCell ref="I175:I178"/>
    <mergeCell ref="J175:J178"/>
    <mergeCell ref="K175:K178"/>
    <mergeCell ref="L175:L178"/>
    <mergeCell ref="M175:M178"/>
    <mergeCell ref="C175:C178"/>
    <mergeCell ref="D175:D178"/>
    <mergeCell ref="E175:E178"/>
    <mergeCell ref="F175:F178"/>
    <mergeCell ref="G175:G178"/>
    <mergeCell ref="T179:T180"/>
    <mergeCell ref="U179:U182"/>
    <mergeCell ref="V179:V182"/>
    <mergeCell ref="N181:N182"/>
    <mergeCell ref="R181:R182"/>
    <mergeCell ref="S181:S182"/>
    <mergeCell ref="T181:T182"/>
    <mergeCell ref="N179:N180"/>
    <mergeCell ref="O179:O182"/>
    <mergeCell ref="P179:P182"/>
    <mergeCell ref="Q179:Q182"/>
    <mergeCell ref="R179:R180"/>
    <mergeCell ref="S179:S180"/>
    <mergeCell ref="H179:H182"/>
    <mergeCell ref="I179:I182"/>
    <mergeCell ref="J179:J182"/>
    <mergeCell ref="K179:K182"/>
    <mergeCell ref="L179:L182"/>
    <mergeCell ref="M179:M182"/>
    <mergeCell ref="T183:T184"/>
    <mergeCell ref="U183:U186"/>
    <mergeCell ref="V183:V186"/>
    <mergeCell ref="N185:N186"/>
    <mergeCell ref="R185:R186"/>
    <mergeCell ref="S185:S186"/>
    <mergeCell ref="T185:T186"/>
    <mergeCell ref="N183:N184"/>
    <mergeCell ref="O183:O186"/>
    <mergeCell ref="P183:P186"/>
    <mergeCell ref="Q183:Q186"/>
    <mergeCell ref="R183:R184"/>
    <mergeCell ref="S183:S184"/>
    <mergeCell ref="H183:H186"/>
    <mergeCell ref="I183:I186"/>
    <mergeCell ref="J183:J186"/>
    <mergeCell ref="C183:C186"/>
    <mergeCell ref="D183:D186"/>
    <mergeCell ref="E183:E186"/>
    <mergeCell ref="F183:F186"/>
    <mergeCell ref="G183:G186"/>
    <mergeCell ref="K183:K186"/>
    <mergeCell ref="L183:L186"/>
    <mergeCell ref="M183:M186"/>
    <mergeCell ref="D194:N194"/>
    <mergeCell ref="P194:Q194"/>
    <mergeCell ref="R194:S194"/>
    <mergeCell ref="T194:V194"/>
    <mergeCell ref="W194:AD194"/>
    <mergeCell ref="C195:C201"/>
    <mergeCell ref="D195:AD195"/>
    <mergeCell ref="D196:AD196"/>
    <mergeCell ref="D197:R197"/>
    <mergeCell ref="Q200:Q201"/>
    <mergeCell ref="AC200:AC201"/>
    <mergeCell ref="AD200:AD201"/>
    <mergeCell ref="K202:K205"/>
    <mergeCell ref="L202:L205"/>
    <mergeCell ref="U188:V188"/>
    <mergeCell ref="N189:R189"/>
    <mergeCell ref="U189:V190"/>
    <mergeCell ref="N190:R190"/>
    <mergeCell ref="C191:AD191"/>
    <mergeCell ref="D193:N193"/>
    <mergeCell ref="O193:Q193"/>
    <mergeCell ref="R193:S193"/>
    <mergeCell ref="T193:V193"/>
    <mergeCell ref="W193:AD193"/>
    <mergeCell ref="E200:E201"/>
    <mergeCell ref="F200:F201"/>
    <mergeCell ref="H200:H201"/>
    <mergeCell ref="I200:I201"/>
    <mergeCell ref="J200:J201"/>
    <mergeCell ref="P200:P201"/>
    <mergeCell ref="T204:T205"/>
    <mergeCell ref="O202:O205"/>
    <mergeCell ref="P202:P205"/>
    <mergeCell ref="Q202:Q205"/>
    <mergeCell ref="R202:R203"/>
    <mergeCell ref="S202:S203"/>
    <mergeCell ref="T202:T203"/>
    <mergeCell ref="I202:I205"/>
    <mergeCell ref="J202:J205"/>
    <mergeCell ref="S197:V197"/>
    <mergeCell ref="W197:AD197"/>
    <mergeCell ref="D198:F198"/>
    <mergeCell ref="G198:J199"/>
    <mergeCell ref="K198:M201"/>
    <mergeCell ref="N198:N199"/>
    <mergeCell ref="O198:Q198"/>
    <mergeCell ref="U198:V201"/>
    <mergeCell ref="W198:X201"/>
    <mergeCell ref="Y198:AB201"/>
    <mergeCell ref="D202:D205"/>
    <mergeCell ref="E202:E205"/>
    <mergeCell ref="F202:F205"/>
    <mergeCell ref="G202:G205"/>
    <mergeCell ref="H202:H205"/>
    <mergeCell ref="AC198:AD198"/>
    <mergeCell ref="D199:F199"/>
    <mergeCell ref="O199:Q199"/>
    <mergeCell ref="AC199:AD199"/>
    <mergeCell ref="M202:M205"/>
    <mergeCell ref="N202:N203"/>
    <mergeCell ref="U202:U205"/>
    <mergeCell ref="V202:V205"/>
    <mergeCell ref="N204:N205"/>
    <mergeCell ref="R204:R205"/>
    <mergeCell ref="S208:S209"/>
    <mergeCell ref="T208:T209"/>
    <mergeCell ref="N206:N207"/>
    <mergeCell ref="O206:O209"/>
    <mergeCell ref="P206:P209"/>
    <mergeCell ref="Q206:Q209"/>
    <mergeCell ref="R206:R207"/>
    <mergeCell ref="S206:S207"/>
    <mergeCell ref="H206:H209"/>
    <mergeCell ref="I206:I209"/>
    <mergeCell ref="J206:J209"/>
    <mergeCell ref="K206:K209"/>
    <mergeCell ref="L206:L209"/>
    <mergeCell ref="M206:M209"/>
    <mergeCell ref="C206:C209"/>
    <mergeCell ref="D206:D209"/>
    <mergeCell ref="E206:E209"/>
    <mergeCell ref="F206:F209"/>
    <mergeCell ref="G206:G209"/>
    <mergeCell ref="G214:G217"/>
    <mergeCell ref="S204:S205"/>
    <mergeCell ref="C202:C205"/>
    <mergeCell ref="T210:T211"/>
    <mergeCell ref="U210:U213"/>
    <mergeCell ref="V210:V213"/>
    <mergeCell ref="N212:N213"/>
    <mergeCell ref="R212:R213"/>
    <mergeCell ref="S212:S213"/>
    <mergeCell ref="T212:T213"/>
    <mergeCell ref="N210:N211"/>
    <mergeCell ref="O210:O213"/>
    <mergeCell ref="P210:P213"/>
    <mergeCell ref="Q210:Q213"/>
    <mergeCell ref="R210:R211"/>
    <mergeCell ref="S210:S211"/>
    <mergeCell ref="H210:H213"/>
    <mergeCell ref="I210:I213"/>
    <mergeCell ref="J210:J213"/>
    <mergeCell ref="K210:K213"/>
    <mergeCell ref="L210:L213"/>
    <mergeCell ref="M210:M213"/>
    <mergeCell ref="C210:C213"/>
    <mergeCell ref="D210:D213"/>
    <mergeCell ref="E210:E213"/>
    <mergeCell ref="F210:F213"/>
    <mergeCell ref="G210:G213"/>
    <mergeCell ref="T206:T207"/>
    <mergeCell ref="U206:U209"/>
    <mergeCell ref="V206:V209"/>
    <mergeCell ref="N208:N209"/>
    <mergeCell ref="R208:R209"/>
    <mergeCell ref="I222:I225"/>
    <mergeCell ref="C218:C221"/>
    <mergeCell ref="D218:D221"/>
    <mergeCell ref="E218:E221"/>
    <mergeCell ref="F218:F221"/>
    <mergeCell ref="G218:G221"/>
    <mergeCell ref="T222:T223"/>
    <mergeCell ref="U222:U225"/>
    <mergeCell ref="V222:V225"/>
    <mergeCell ref="T214:T215"/>
    <mergeCell ref="U214:U217"/>
    <mergeCell ref="V214:V217"/>
    <mergeCell ref="N216:N217"/>
    <mergeCell ref="R216:R217"/>
    <mergeCell ref="S216:S217"/>
    <mergeCell ref="T216:T217"/>
    <mergeCell ref="N214:N215"/>
    <mergeCell ref="O214:O217"/>
    <mergeCell ref="P214:P217"/>
    <mergeCell ref="Q214:Q217"/>
    <mergeCell ref="R214:R215"/>
    <mergeCell ref="S214:S215"/>
    <mergeCell ref="H214:H217"/>
    <mergeCell ref="I214:I217"/>
    <mergeCell ref="J214:J217"/>
    <mergeCell ref="K214:K217"/>
    <mergeCell ref="L214:L217"/>
    <mergeCell ref="M214:M217"/>
    <mergeCell ref="C214:C217"/>
    <mergeCell ref="D214:D217"/>
    <mergeCell ref="E214:E217"/>
    <mergeCell ref="F214:F217"/>
    <mergeCell ref="T218:T219"/>
    <mergeCell ref="U218:U221"/>
    <mergeCell ref="V218:V221"/>
    <mergeCell ref="N220:N221"/>
    <mergeCell ref="R220:R221"/>
    <mergeCell ref="S220:S221"/>
    <mergeCell ref="T220:T221"/>
    <mergeCell ref="N218:N219"/>
    <mergeCell ref="O218:O221"/>
    <mergeCell ref="P218:P221"/>
    <mergeCell ref="Q218:Q221"/>
    <mergeCell ref="R218:R219"/>
    <mergeCell ref="S218:S219"/>
    <mergeCell ref="H218:H221"/>
    <mergeCell ref="I218:I221"/>
    <mergeCell ref="J218:J221"/>
    <mergeCell ref="K218:K221"/>
    <mergeCell ref="L218:L221"/>
    <mergeCell ref="M218:M221"/>
    <mergeCell ref="J222:J225"/>
    <mergeCell ref="K222:K225"/>
    <mergeCell ref="L222:L225"/>
    <mergeCell ref="M222:M225"/>
    <mergeCell ref="C230:C233"/>
    <mergeCell ref="D230:D233"/>
    <mergeCell ref="E230:E233"/>
    <mergeCell ref="F230:F233"/>
    <mergeCell ref="G230:G233"/>
    <mergeCell ref="T226:T227"/>
    <mergeCell ref="C226:C229"/>
    <mergeCell ref="D226:D229"/>
    <mergeCell ref="E226:E229"/>
    <mergeCell ref="F226:F229"/>
    <mergeCell ref="G226:G229"/>
    <mergeCell ref="T230:T231"/>
    <mergeCell ref="C222:C225"/>
    <mergeCell ref="D222:D225"/>
    <mergeCell ref="E222:E225"/>
    <mergeCell ref="F222:F225"/>
    <mergeCell ref="G222:G225"/>
    <mergeCell ref="N224:N225"/>
    <mergeCell ref="R224:R225"/>
    <mergeCell ref="S224:S225"/>
    <mergeCell ref="T224:T225"/>
    <mergeCell ref="N222:N223"/>
    <mergeCell ref="O222:O225"/>
    <mergeCell ref="P222:P225"/>
    <mergeCell ref="Q222:Q225"/>
    <mergeCell ref="R222:R223"/>
    <mergeCell ref="S222:S223"/>
    <mergeCell ref="H222:H225"/>
    <mergeCell ref="U226:U229"/>
    <mergeCell ref="V226:V229"/>
    <mergeCell ref="N228:N229"/>
    <mergeCell ref="R228:R229"/>
    <mergeCell ref="S228:S229"/>
    <mergeCell ref="T228:T229"/>
    <mergeCell ref="N226:N227"/>
    <mergeCell ref="O226:O229"/>
    <mergeCell ref="P226:P229"/>
    <mergeCell ref="Q226:Q229"/>
    <mergeCell ref="R226:R227"/>
    <mergeCell ref="S226:S227"/>
    <mergeCell ref="H226:H229"/>
    <mergeCell ref="I226:I229"/>
    <mergeCell ref="J226:J229"/>
    <mergeCell ref="K226:K229"/>
    <mergeCell ref="L226:L229"/>
    <mergeCell ref="M226:M229"/>
    <mergeCell ref="C234:C237"/>
    <mergeCell ref="D234:D237"/>
    <mergeCell ref="E234:E237"/>
    <mergeCell ref="F234:F237"/>
    <mergeCell ref="G234:G237"/>
    <mergeCell ref="T238:T239"/>
    <mergeCell ref="U238:U241"/>
    <mergeCell ref="V238:V241"/>
    <mergeCell ref="U230:U233"/>
    <mergeCell ref="V230:V233"/>
    <mergeCell ref="N232:N233"/>
    <mergeCell ref="R232:R233"/>
    <mergeCell ref="S232:S233"/>
    <mergeCell ref="T232:T233"/>
    <mergeCell ref="N230:N231"/>
    <mergeCell ref="O230:O233"/>
    <mergeCell ref="P230:P233"/>
    <mergeCell ref="Q230:Q233"/>
    <mergeCell ref="R230:R231"/>
    <mergeCell ref="S230:S231"/>
    <mergeCell ref="H230:H233"/>
    <mergeCell ref="I230:I233"/>
    <mergeCell ref="J230:J233"/>
    <mergeCell ref="K230:K233"/>
    <mergeCell ref="L230:L233"/>
    <mergeCell ref="M230:M233"/>
    <mergeCell ref="T234:T235"/>
    <mergeCell ref="U234:U237"/>
    <mergeCell ref="V234:V237"/>
    <mergeCell ref="N236:N237"/>
    <mergeCell ref="R236:R237"/>
    <mergeCell ref="S236:S237"/>
    <mergeCell ref="T236:T237"/>
    <mergeCell ref="N234:N235"/>
    <mergeCell ref="O234:O237"/>
    <mergeCell ref="P234:P237"/>
    <mergeCell ref="Q234:Q237"/>
    <mergeCell ref="R234:R235"/>
    <mergeCell ref="S234:S235"/>
    <mergeCell ref="H234:H237"/>
    <mergeCell ref="I234:I237"/>
    <mergeCell ref="J234:J237"/>
    <mergeCell ref="K234:K237"/>
    <mergeCell ref="L234:L237"/>
    <mergeCell ref="M234:M237"/>
    <mergeCell ref="C242:C245"/>
    <mergeCell ref="D242:D245"/>
    <mergeCell ref="E242:E245"/>
    <mergeCell ref="F242:F245"/>
    <mergeCell ref="G242:G245"/>
    <mergeCell ref="N240:N241"/>
    <mergeCell ref="R240:R241"/>
    <mergeCell ref="S240:S241"/>
    <mergeCell ref="T240:T241"/>
    <mergeCell ref="N238:N239"/>
    <mergeCell ref="O238:O241"/>
    <mergeCell ref="P238:P241"/>
    <mergeCell ref="Q238:Q241"/>
    <mergeCell ref="R238:R239"/>
    <mergeCell ref="S238:S239"/>
    <mergeCell ref="H238:H241"/>
    <mergeCell ref="I238:I241"/>
    <mergeCell ref="J238:J241"/>
    <mergeCell ref="K238:K241"/>
    <mergeCell ref="L238:L241"/>
    <mergeCell ref="M238:M241"/>
    <mergeCell ref="C238:C241"/>
    <mergeCell ref="D238:D241"/>
    <mergeCell ref="E238:E241"/>
    <mergeCell ref="F238:F241"/>
    <mergeCell ref="G238:G241"/>
    <mergeCell ref="T242:T243"/>
    <mergeCell ref="U242:U245"/>
    <mergeCell ref="V242:V245"/>
    <mergeCell ref="N244:N245"/>
    <mergeCell ref="R244:R245"/>
    <mergeCell ref="S244:S245"/>
    <mergeCell ref="T244:T245"/>
    <mergeCell ref="N242:N243"/>
    <mergeCell ref="O242:O245"/>
    <mergeCell ref="P242:P245"/>
    <mergeCell ref="Q242:Q245"/>
    <mergeCell ref="R242:R243"/>
    <mergeCell ref="S242:S243"/>
    <mergeCell ref="H242:H245"/>
    <mergeCell ref="I242:I245"/>
    <mergeCell ref="J242:J245"/>
    <mergeCell ref="K242:K245"/>
    <mergeCell ref="L242:L245"/>
    <mergeCell ref="M242:M245"/>
    <mergeCell ref="T246:T247"/>
    <mergeCell ref="U246:U249"/>
    <mergeCell ref="V246:V249"/>
    <mergeCell ref="N248:N249"/>
    <mergeCell ref="R248:R249"/>
    <mergeCell ref="S248:S249"/>
    <mergeCell ref="T248:T249"/>
    <mergeCell ref="N246:N247"/>
    <mergeCell ref="O246:O249"/>
    <mergeCell ref="P246:P249"/>
    <mergeCell ref="Q246:Q249"/>
    <mergeCell ref="R246:R247"/>
    <mergeCell ref="S246:S247"/>
    <mergeCell ref="H246:H249"/>
    <mergeCell ref="I246:I249"/>
    <mergeCell ref="J246:J249"/>
    <mergeCell ref="C246:C249"/>
    <mergeCell ref="D246:D249"/>
    <mergeCell ref="E246:E249"/>
    <mergeCell ref="F246:F249"/>
    <mergeCell ref="G246:G249"/>
    <mergeCell ref="K246:K249"/>
    <mergeCell ref="L246:L249"/>
    <mergeCell ref="M246:M249"/>
    <mergeCell ref="D257:N257"/>
    <mergeCell ref="P257:Q257"/>
    <mergeCell ref="R257:S257"/>
    <mergeCell ref="T257:V257"/>
    <mergeCell ref="W257:AD257"/>
    <mergeCell ref="C258:C264"/>
    <mergeCell ref="D258:AD258"/>
    <mergeCell ref="D259:AD259"/>
    <mergeCell ref="D260:R260"/>
    <mergeCell ref="Q263:Q264"/>
    <mergeCell ref="AC263:AC264"/>
    <mergeCell ref="AD263:AD264"/>
    <mergeCell ref="K265:K268"/>
    <mergeCell ref="L265:L268"/>
    <mergeCell ref="U251:V251"/>
    <mergeCell ref="N252:R252"/>
    <mergeCell ref="U252:V253"/>
    <mergeCell ref="N253:R253"/>
    <mergeCell ref="C254:AD254"/>
    <mergeCell ref="D256:N256"/>
    <mergeCell ref="O256:Q256"/>
    <mergeCell ref="R256:S256"/>
    <mergeCell ref="T256:V256"/>
    <mergeCell ref="W256:AD256"/>
    <mergeCell ref="E263:E264"/>
    <mergeCell ref="F263:F264"/>
    <mergeCell ref="H263:H264"/>
    <mergeCell ref="I263:I264"/>
    <mergeCell ref="J263:J264"/>
    <mergeCell ref="P263:P264"/>
    <mergeCell ref="T267:T268"/>
    <mergeCell ref="O265:O268"/>
    <mergeCell ref="P265:P268"/>
    <mergeCell ref="Q265:Q268"/>
    <mergeCell ref="R265:R266"/>
    <mergeCell ref="S265:S266"/>
    <mergeCell ref="T265:T266"/>
    <mergeCell ref="I265:I268"/>
    <mergeCell ref="J265:J268"/>
    <mergeCell ref="S260:V260"/>
    <mergeCell ref="W260:AD260"/>
    <mergeCell ref="D261:F261"/>
    <mergeCell ref="G261:J262"/>
    <mergeCell ref="K261:M264"/>
    <mergeCell ref="N261:N262"/>
    <mergeCell ref="O261:Q261"/>
    <mergeCell ref="U261:V264"/>
    <mergeCell ref="W261:X264"/>
    <mergeCell ref="Y261:AB264"/>
    <mergeCell ref="D265:D268"/>
    <mergeCell ref="E265:E268"/>
    <mergeCell ref="F265:F268"/>
    <mergeCell ref="G265:G268"/>
    <mergeCell ref="H265:H268"/>
    <mergeCell ref="AC261:AD261"/>
    <mergeCell ref="D262:F262"/>
    <mergeCell ref="O262:Q262"/>
    <mergeCell ref="AC262:AD262"/>
    <mergeCell ref="M265:M268"/>
    <mergeCell ref="N265:N266"/>
    <mergeCell ref="U265:U268"/>
    <mergeCell ref="V265:V268"/>
    <mergeCell ref="N267:N268"/>
    <mergeCell ref="R267:R268"/>
    <mergeCell ref="S271:S272"/>
    <mergeCell ref="T271:T272"/>
    <mergeCell ref="N269:N270"/>
    <mergeCell ref="O269:O272"/>
    <mergeCell ref="P269:P272"/>
    <mergeCell ref="Q269:Q272"/>
    <mergeCell ref="R269:R270"/>
    <mergeCell ref="S269:S270"/>
    <mergeCell ref="H269:H272"/>
    <mergeCell ref="I269:I272"/>
    <mergeCell ref="J269:J272"/>
    <mergeCell ref="K269:K272"/>
    <mergeCell ref="L269:L272"/>
    <mergeCell ref="M269:M272"/>
    <mergeCell ref="C269:C272"/>
    <mergeCell ref="D269:D272"/>
    <mergeCell ref="E269:E272"/>
    <mergeCell ref="F269:F272"/>
    <mergeCell ref="G269:G272"/>
    <mergeCell ref="G277:G280"/>
    <mergeCell ref="S267:S268"/>
    <mergeCell ref="C265:C268"/>
    <mergeCell ref="T273:T274"/>
    <mergeCell ref="U273:U276"/>
    <mergeCell ref="V273:V276"/>
    <mergeCell ref="N275:N276"/>
    <mergeCell ref="R275:R276"/>
    <mergeCell ref="S275:S276"/>
    <mergeCell ref="T275:T276"/>
    <mergeCell ref="N273:N274"/>
    <mergeCell ref="O273:O276"/>
    <mergeCell ref="P273:P276"/>
    <mergeCell ref="Q273:Q276"/>
    <mergeCell ref="R273:R274"/>
    <mergeCell ref="S273:S274"/>
    <mergeCell ref="H273:H276"/>
    <mergeCell ref="I273:I276"/>
    <mergeCell ref="J273:J276"/>
    <mergeCell ref="K273:K276"/>
    <mergeCell ref="L273:L276"/>
    <mergeCell ref="M273:M276"/>
    <mergeCell ref="C273:C276"/>
    <mergeCell ref="D273:D276"/>
    <mergeCell ref="E273:E276"/>
    <mergeCell ref="F273:F276"/>
    <mergeCell ref="G273:G276"/>
    <mergeCell ref="T269:T270"/>
    <mergeCell ref="U269:U272"/>
    <mergeCell ref="V269:V272"/>
    <mergeCell ref="N271:N272"/>
    <mergeCell ref="R271:R272"/>
    <mergeCell ref="I285:I288"/>
    <mergeCell ref="C281:C284"/>
    <mergeCell ref="D281:D284"/>
    <mergeCell ref="E281:E284"/>
    <mergeCell ref="F281:F284"/>
    <mergeCell ref="G281:G284"/>
    <mergeCell ref="T285:T286"/>
    <mergeCell ref="U285:U288"/>
    <mergeCell ref="V285:V288"/>
    <mergeCell ref="T277:T278"/>
    <mergeCell ref="U277:U280"/>
    <mergeCell ref="V277:V280"/>
    <mergeCell ref="N279:N280"/>
    <mergeCell ref="R279:R280"/>
    <mergeCell ref="S279:S280"/>
    <mergeCell ref="T279:T280"/>
    <mergeCell ref="N277:N278"/>
    <mergeCell ref="O277:O280"/>
    <mergeCell ref="P277:P280"/>
    <mergeCell ref="Q277:Q280"/>
    <mergeCell ref="R277:R278"/>
    <mergeCell ref="S277:S278"/>
    <mergeCell ref="H277:H280"/>
    <mergeCell ref="I277:I280"/>
    <mergeCell ref="J277:J280"/>
    <mergeCell ref="K277:K280"/>
    <mergeCell ref="L277:L280"/>
    <mergeCell ref="M277:M280"/>
    <mergeCell ref="C277:C280"/>
    <mergeCell ref="D277:D280"/>
    <mergeCell ref="E277:E280"/>
    <mergeCell ref="F277:F280"/>
    <mergeCell ref="T281:T282"/>
    <mergeCell ref="U281:U284"/>
    <mergeCell ref="V281:V284"/>
    <mergeCell ref="N283:N284"/>
    <mergeCell ref="R283:R284"/>
    <mergeCell ref="S283:S284"/>
    <mergeCell ref="T283:T284"/>
    <mergeCell ref="N281:N282"/>
    <mergeCell ref="O281:O284"/>
    <mergeCell ref="P281:P284"/>
    <mergeCell ref="Q281:Q284"/>
    <mergeCell ref="R281:R282"/>
    <mergeCell ref="S281:S282"/>
    <mergeCell ref="H281:H284"/>
    <mergeCell ref="I281:I284"/>
    <mergeCell ref="J281:J284"/>
    <mergeCell ref="K281:K284"/>
    <mergeCell ref="L281:L284"/>
    <mergeCell ref="M281:M284"/>
    <mergeCell ref="J285:J288"/>
    <mergeCell ref="K285:K288"/>
    <mergeCell ref="L285:L288"/>
    <mergeCell ref="M285:M288"/>
    <mergeCell ref="C293:C296"/>
    <mergeCell ref="D293:D296"/>
    <mergeCell ref="E293:E296"/>
    <mergeCell ref="F293:F296"/>
    <mergeCell ref="G293:G296"/>
    <mergeCell ref="T289:T290"/>
    <mergeCell ref="C289:C292"/>
    <mergeCell ref="D289:D292"/>
    <mergeCell ref="E289:E292"/>
    <mergeCell ref="F289:F292"/>
    <mergeCell ref="G289:G292"/>
    <mergeCell ref="T293:T294"/>
    <mergeCell ref="C285:C288"/>
    <mergeCell ref="D285:D288"/>
    <mergeCell ref="E285:E288"/>
    <mergeCell ref="F285:F288"/>
    <mergeCell ref="G285:G288"/>
    <mergeCell ref="N287:N288"/>
    <mergeCell ref="R287:R288"/>
    <mergeCell ref="S287:S288"/>
    <mergeCell ref="T287:T288"/>
    <mergeCell ref="N285:N286"/>
    <mergeCell ref="O285:O288"/>
    <mergeCell ref="P285:P288"/>
    <mergeCell ref="Q285:Q288"/>
    <mergeCell ref="R285:R286"/>
    <mergeCell ref="S285:S286"/>
    <mergeCell ref="H285:H288"/>
    <mergeCell ref="U289:U292"/>
    <mergeCell ref="V289:V292"/>
    <mergeCell ref="N291:N292"/>
    <mergeCell ref="R291:R292"/>
    <mergeCell ref="S291:S292"/>
    <mergeCell ref="T291:T292"/>
    <mergeCell ref="N289:N290"/>
    <mergeCell ref="O289:O292"/>
    <mergeCell ref="P289:P292"/>
    <mergeCell ref="Q289:Q292"/>
    <mergeCell ref="R289:R290"/>
    <mergeCell ref="S289:S290"/>
    <mergeCell ref="H289:H292"/>
    <mergeCell ref="I289:I292"/>
    <mergeCell ref="J289:J292"/>
    <mergeCell ref="K289:K292"/>
    <mergeCell ref="L289:L292"/>
    <mergeCell ref="M289:M292"/>
    <mergeCell ref="C297:C300"/>
    <mergeCell ref="D297:D300"/>
    <mergeCell ref="E297:E300"/>
    <mergeCell ref="F297:F300"/>
    <mergeCell ref="G297:G300"/>
    <mergeCell ref="T301:T302"/>
    <mergeCell ref="U301:U304"/>
    <mergeCell ref="V301:V304"/>
    <mergeCell ref="U293:U296"/>
    <mergeCell ref="V293:V296"/>
    <mergeCell ref="N295:N296"/>
    <mergeCell ref="R295:R296"/>
    <mergeCell ref="S295:S296"/>
    <mergeCell ref="T295:T296"/>
    <mergeCell ref="N293:N294"/>
    <mergeCell ref="O293:O296"/>
    <mergeCell ref="P293:P296"/>
    <mergeCell ref="Q293:Q296"/>
    <mergeCell ref="R293:R294"/>
    <mergeCell ref="S293:S294"/>
    <mergeCell ref="H293:H296"/>
    <mergeCell ref="I293:I296"/>
    <mergeCell ref="J293:J296"/>
    <mergeCell ref="K293:K296"/>
    <mergeCell ref="L293:L296"/>
    <mergeCell ref="M293:M296"/>
    <mergeCell ref="T297:T298"/>
    <mergeCell ref="U297:U300"/>
    <mergeCell ref="V297:V300"/>
    <mergeCell ref="N299:N300"/>
    <mergeCell ref="R299:R300"/>
    <mergeCell ref="S299:S300"/>
    <mergeCell ref="T299:T300"/>
    <mergeCell ref="N297:N298"/>
    <mergeCell ref="O297:O300"/>
    <mergeCell ref="P297:P300"/>
    <mergeCell ref="Q297:Q300"/>
    <mergeCell ref="R297:R298"/>
    <mergeCell ref="S297:S298"/>
    <mergeCell ref="H297:H300"/>
    <mergeCell ref="I297:I300"/>
    <mergeCell ref="J297:J300"/>
    <mergeCell ref="K297:K300"/>
    <mergeCell ref="L297:L300"/>
    <mergeCell ref="M297:M300"/>
    <mergeCell ref="C305:C308"/>
    <mergeCell ref="D305:D308"/>
    <mergeCell ref="E305:E308"/>
    <mergeCell ref="F305:F308"/>
    <mergeCell ref="G305:G308"/>
    <mergeCell ref="N303:N304"/>
    <mergeCell ref="R303:R304"/>
    <mergeCell ref="S303:S304"/>
    <mergeCell ref="T303:T304"/>
    <mergeCell ref="N301:N302"/>
    <mergeCell ref="O301:O304"/>
    <mergeCell ref="P301:P304"/>
    <mergeCell ref="Q301:Q304"/>
    <mergeCell ref="R301:R302"/>
    <mergeCell ref="S301:S302"/>
    <mergeCell ref="H301:H304"/>
    <mergeCell ref="I301:I304"/>
    <mergeCell ref="J301:J304"/>
    <mergeCell ref="K301:K304"/>
    <mergeCell ref="L301:L304"/>
    <mergeCell ref="M301:M304"/>
    <mergeCell ref="C301:C304"/>
    <mergeCell ref="D301:D304"/>
    <mergeCell ref="E301:E304"/>
    <mergeCell ref="F301:F304"/>
    <mergeCell ref="G301:G304"/>
    <mergeCell ref="T305:T306"/>
    <mergeCell ref="U305:U308"/>
    <mergeCell ref="V305:V308"/>
    <mergeCell ref="N307:N308"/>
    <mergeCell ref="R307:R308"/>
    <mergeCell ref="S307:S308"/>
    <mergeCell ref="T307:T308"/>
    <mergeCell ref="N305:N306"/>
    <mergeCell ref="O305:O308"/>
    <mergeCell ref="P305:P308"/>
    <mergeCell ref="Q305:Q308"/>
    <mergeCell ref="R305:R306"/>
    <mergeCell ref="S305:S306"/>
    <mergeCell ref="H305:H308"/>
    <mergeCell ref="I305:I308"/>
    <mergeCell ref="J305:J308"/>
    <mergeCell ref="K305:K308"/>
    <mergeCell ref="L305:L308"/>
    <mergeCell ref="M305:M308"/>
    <mergeCell ref="T309:T310"/>
    <mergeCell ref="U309:U312"/>
    <mergeCell ref="V309:V312"/>
    <mergeCell ref="N311:N312"/>
    <mergeCell ref="R311:R312"/>
    <mergeCell ref="S311:S312"/>
    <mergeCell ref="T311:T312"/>
    <mergeCell ref="N309:N310"/>
    <mergeCell ref="O309:O312"/>
    <mergeCell ref="P309:P312"/>
    <mergeCell ref="Q309:Q312"/>
    <mergeCell ref="R309:R310"/>
    <mergeCell ref="S309:S310"/>
    <mergeCell ref="H309:H312"/>
    <mergeCell ref="I309:I312"/>
    <mergeCell ref="J309:J312"/>
    <mergeCell ref="C309:C312"/>
    <mergeCell ref="D309:D312"/>
    <mergeCell ref="E309:E312"/>
    <mergeCell ref="F309:F312"/>
    <mergeCell ref="G309:G312"/>
    <mergeCell ref="K309:K312"/>
    <mergeCell ref="L309:L312"/>
    <mergeCell ref="M309:M312"/>
    <mergeCell ref="D320:N320"/>
    <mergeCell ref="P320:Q320"/>
    <mergeCell ref="R320:S320"/>
    <mergeCell ref="T320:V320"/>
    <mergeCell ref="W320:AD320"/>
    <mergeCell ref="C321:C327"/>
    <mergeCell ref="D321:AD321"/>
    <mergeCell ref="D322:AD322"/>
    <mergeCell ref="D323:R323"/>
    <mergeCell ref="Q326:Q327"/>
    <mergeCell ref="AC326:AC327"/>
    <mergeCell ref="AD326:AD327"/>
    <mergeCell ref="K328:K331"/>
    <mergeCell ref="L328:L331"/>
    <mergeCell ref="U314:V314"/>
    <mergeCell ref="N315:R315"/>
    <mergeCell ref="U315:V316"/>
    <mergeCell ref="N316:R316"/>
    <mergeCell ref="C317:AD317"/>
    <mergeCell ref="D319:N319"/>
    <mergeCell ref="O319:Q319"/>
    <mergeCell ref="R319:S319"/>
    <mergeCell ref="T319:V319"/>
    <mergeCell ref="W319:AD319"/>
    <mergeCell ref="E326:E327"/>
    <mergeCell ref="F326:F327"/>
    <mergeCell ref="H326:H327"/>
    <mergeCell ref="I326:I327"/>
    <mergeCell ref="J326:J327"/>
    <mergeCell ref="P326:P327"/>
    <mergeCell ref="T330:T331"/>
    <mergeCell ref="O328:O331"/>
    <mergeCell ref="P328:P331"/>
    <mergeCell ref="Q328:Q331"/>
    <mergeCell ref="R328:R329"/>
    <mergeCell ref="S328:S329"/>
    <mergeCell ref="T328:T329"/>
    <mergeCell ref="I328:I331"/>
    <mergeCell ref="J328:J331"/>
    <mergeCell ref="S323:V323"/>
    <mergeCell ref="W323:AD323"/>
    <mergeCell ref="D324:F324"/>
    <mergeCell ref="G324:J325"/>
    <mergeCell ref="K324:M327"/>
    <mergeCell ref="N324:N325"/>
    <mergeCell ref="O324:Q324"/>
    <mergeCell ref="U324:V327"/>
    <mergeCell ref="W324:X327"/>
    <mergeCell ref="Y324:AB327"/>
    <mergeCell ref="D328:D331"/>
    <mergeCell ref="E328:E331"/>
    <mergeCell ref="F328:F331"/>
    <mergeCell ref="G328:G331"/>
    <mergeCell ref="H328:H331"/>
    <mergeCell ref="AC324:AD324"/>
    <mergeCell ref="D325:F325"/>
    <mergeCell ref="O325:Q325"/>
    <mergeCell ref="AC325:AD325"/>
    <mergeCell ref="M328:M331"/>
    <mergeCell ref="N328:N329"/>
    <mergeCell ref="U328:U331"/>
    <mergeCell ref="V328:V331"/>
    <mergeCell ref="N330:N331"/>
    <mergeCell ref="R330:R331"/>
    <mergeCell ref="S334:S335"/>
    <mergeCell ref="T334:T335"/>
    <mergeCell ref="N332:N333"/>
    <mergeCell ref="O332:O335"/>
    <mergeCell ref="P332:P335"/>
    <mergeCell ref="Q332:Q335"/>
    <mergeCell ref="R332:R333"/>
    <mergeCell ref="S332:S333"/>
    <mergeCell ref="H332:H335"/>
    <mergeCell ref="I332:I335"/>
    <mergeCell ref="J332:J335"/>
    <mergeCell ref="K332:K335"/>
    <mergeCell ref="L332:L335"/>
    <mergeCell ref="M332:M335"/>
    <mergeCell ref="C332:C335"/>
    <mergeCell ref="D332:D335"/>
    <mergeCell ref="E332:E335"/>
    <mergeCell ref="F332:F335"/>
    <mergeCell ref="G332:G335"/>
    <mergeCell ref="G340:G343"/>
    <mergeCell ref="S330:S331"/>
    <mergeCell ref="C328:C331"/>
    <mergeCell ref="T336:T337"/>
    <mergeCell ref="U336:U339"/>
    <mergeCell ref="V336:V339"/>
    <mergeCell ref="N338:N339"/>
    <mergeCell ref="R338:R339"/>
    <mergeCell ref="S338:S339"/>
    <mergeCell ref="T338:T339"/>
    <mergeCell ref="N336:N337"/>
    <mergeCell ref="O336:O339"/>
    <mergeCell ref="P336:P339"/>
    <mergeCell ref="Q336:Q339"/>
    <mergeCell ref="R336:R337"/>
    <mergeCell ref="S336:S337"/>
    <mergeCell ref="H336:H339"/>
    <mergeCell ref="I336:I339"/>
    <mergeCell ref="J336:J339"/>
    <mergeCell ref="K336:K339"/>
    <mergeCell ref="L336:L339"/>
    <mergeCell ref="M336:M339"/>
    <mergeCell ref="C336:C339"/>
    <mergeCell ref="D336:D339"/>
    <mergeCell ref="E336:E339"/>
    <mergeCell ref="F336:F339"/>
    <mergeCell ref="G336:G339"/>
    <mergeCell ref="T332:T333"/>
    <mergeCell ref="U332:U335"/>
    <mergeCell ref="V332:V335"/>
    <mergeCell ref="N334:N335"/>
    <mergeCell ref="R334:R335"/>
    <mergeCell ref="I348:I351"/>
    <mergeCell ref="C344:C347"/>
    <mergeCell ref="D344:D347"/>
    <mergeCell ref="E344:E347"/>
    <mergeCell ref="F344:F347"/>
    <mergeCell ref="G344:G347"/>
    <mergeCell ref="T348:T349"/>
    <mergeCell ref="U348:U351"/>
    <mergeCell ref="V348:V351"/>
    <mergeCell ref="T340:T341"/>
    <mergeCell ref="U340:U343"/>
    <mergeCell ref="V340:V343"/>
    <mergeCell ref="N342:N343"/>
    <mergeCell ref="R342:R343"/>
    <mergeCell ref="S342:S343"/>
    <mergeCell ref="T342:T343"/>
    <mergeCell ref="N340:N341"/>
    <mergeCell ref="O340:O343"/>
    <mergeCell ref="P340:P343"/>
    <mergeCell ref="Q340:Q343"/>
    <mergeCell ref="R340:R341"/>
    <mergeCell ref="S340:S341"/>
    <mergeCell ref="H340:H343"/>
    <mergeCell ref="I340:I343"/>
    <mergeCell ref="J340:J343"/>
    <mergeCell ref="K340:K343"/>
    <mergeCell ref="L340:L343"/>
    <mergeCell ref="M340:M343"/>
    <mergeCell ref="C340:C343"/>
    <mergeCell ref="D340:D343"/>
    <mergeCell ref="E340:E343"/>
    <mergeCell ref="F340:F343"/>
    <mergeCell ref="T344:T345"/>
    <mergeCell ref="U344:U347"/>
    <mergeCell ref="V344:V347"/>
    <mergeCell ref="N346:N347"/>
    <mergeCell ref="R346:R347"/>
    <mergeCell ref="S346:S347"/>
    <mergeCell ref="T346:T347"/>
    <mergeCell ref="N344:N345"/>
    <mergeCell ref="O344:O347"/>
    <mergeCell ref="P344:P347"/>
    <mergeCell ref="Q344:Q347"/>
    <mergeCell ref="R344:R345"/>
    <mergeCell ref="S344:S345"/>
    <mergeCell ref="H344:H347"/>
    <mergeCell ref="I344:I347"/>
    <mergeCell ref="J344:J347"/>
    <mergeCell ref="K344:K347"/>
    <mergeCell ref="L344:L347"/>
    <mergeCell ref="M344:M347"/>
    <mergeCell ref="J348:J351"/>
    <mergeCell ref="K348:K351"/>
    <mergeCell ref="L348:L351"/>
    <mergeCell ref="M348:M351"/>
    <mergeCell ref="C356:C359"/>
    <mergeCell ref="D356:D359"/>
    <mergeCell ref="E356:E359"/>
    <mergeCell ref="F356:F359"/>
    <mergeCell ref="G356:G359"/>
    <mergeCell ref="T352:T353"/>
    <mergeCell ref="C352:C355"/>
    <mergeCell ref="D352:D355"/>
    <mergeCell ref="E352:E355"/>
    <mergeCell ref="F352:F355"/>
    <mergeCell ref="G352:G355"/>
    <mergeCell ref="T356:T357"/>
    <mergeCell ref="C348:C351"/>
    <mergeCell ref="D348:D351"/>
    <mergeCell ref="E348:E351"/>
    <mergeCell ref="F348:F351"/>
    <mergeCell ref="G348:G351"/>
    <mergeCell ref="N350:N351"/>
    <mergeCell ref="R350:R351"/>
    <mergeCell ref="S350:S351"/>
    <mergeCell ref="T350:T351"/>
    <mergeCell ref="N348:N349"/>
    <mergeCell ref="O348:O351"/>
    <mergeCell ref="P348:P351"/>
    <mergeCell ref="Q348:Q351"/>
    <mergeCell ref="R348:R349"/>
    <mergeCell ref="S348:S349"/>
    <mergeCell ref="H348:H351"/>
    <mergeCell ref="U352:U355"/>
    <mergeCell ref="V352:V355"/>
    <mergeCell ref="N354:N355"/>
    <mergeCell ref="R354:R355"/>
    <mergeCell ref="S354:S355"/>
    <mergeCell ref="T354:T355"/>
    <mergeCell ref="N352:N353"/>
    <mergeCell ref="O352:O355"/>
    <mergeCell ref="P352:P355"/>
    <mergeCell ref="Q352:Q355"/>
    <mergeCell ref="R352:R353"/>
    <mergeCell ref="S352:S353"/>
    <mergeCell ref="H352:H355"/>
    <mergeCell ref="I352:I355"/>
    <mergeCell ref="J352:J355"/>
    <mergeCell ref="K352:K355"/>
    <mergeCell ref="L352:L355"/>
    <mergeCell ref="M352:M355"/>
    <mergeCell ref="C360:C363"/>
    <mergeCell ref="D360:D363"/>
    <mergeCell ref="E360:E363"/>
    <mergeCell ref="F360:F363"/>
    <mergeCell ref="G360:G363"/>
    <mergeCell ref="T364:T365"/>
    <mergeCell ref="U364:U367"/>
    <mergeCell ref="V364:V367"/>
    <mergeCell ref="U356:U359"/>
    <mergeCell ref="V356:V359"/>
    <mergeCell ref="N358:N359"/>
    <mergeCell ref="R358:R359"/>
    <mergeCell ref="S358:S359"/>
    <mergeCell ref="T358:T359"/>
    <mergeCell ref="N356:N357"/>
    <mergeCell ref="O356:O359"/>
    <mergeCell ref="P356:P359"/>
    <mergeCell ref="Q356:Q359"/>
    <mergeCell ref="R356:R357"/>
    <mergeCell ref="S356:S357"/>
    <mergeCell ref="H356:H359"/>
    <mergeCell ref="I356:I359"/>
    <mergeCell ref="J356:J359"/>
    <mergeCell ref="K356:K359"/>
    <mergeCell ref="L356:L359"/>
    <mergeCell ref="M356:M359"/>
    <mergeCell ref="T360:T361"/>
    <mergeCell ref="U360:U363"/>
    <mergeCell ref="V360:V363"/>
    <mergeCell ref="N362:N363"/>
    <mergeCell ref="R362:R363"/>
    <mergeCell ref="S362:S363"/>
    <mergeCell ref="T362:T363"/>
    <mergeCell ref="N360:N361"/>
    <mergeCell ref="O360:O363"/>
    <mergeCell ref="P360:P363"/>
    <mergeCell ref="Q360:Q363"/>
    <mergeCell ref="R360:R361"/>
    <mergeCell ref="S360:S361"/>
    <mergeCell ref="H360:H363"/>
    <mergeCell ref="I360:I363"/>
    <mergeCell ref="J360:J363"/>
    <mergeCell ref="K360:K363"/>
    <mergeCell ref="L360:L363"/>
    <mergeCell ref="M360:M363"/>
    <mergeCell ref="C368:C371"/>
    <mergeCell ref="D368:D371"/>
    <mergeCell ref="E368:E371"/>
    <mergeCell ref="F368:F371"/>
    <mergeCell ref="G368:G371"/>
    <mergeCell ref="N366:N367"/>
    <mergeCell ref="R366:R367"/>
    <mergeCell ref="S366:S367"/>
    <mergeCell ref="T366:T367"/>
    <mergeCell ref="N364:N365"/>
    <mergeCell ref="O364:O367"/>
    <mergeCell ref="P364:P367"/>
    <mergeCell ref="Q364:Q367"/>
    <mergeCell ref="R364:R365"/>
    <mergeCell ref="S364:S365"/>
    <mergeCell ref="H364:H367"/>
    <mergeCell ref="I364:I367"/>
    <mergeCell ref="J364:J367"/>
    <mergeCell ref="K364:K367"/>
    <mergeCell ref="L364:L367"/>
    <mergeCell ref="M364:M367"/>
    <mergeCell ref="C364:C367"/>
    <mergeCell ref="D364:D367"/>
    <mergeCell ref="E364:E367"/>
    <mergeCell ref="F364:F367"/>
    <mergeCell ref="G364:G367"/>
    <mergeCell ref="T368:T369"/>
    <mergeCell ref="U368:U371"/>
    <mergeCell ref="V368:V371"/>
    <mergeCell ref="N370:N371"/>
    <mergeCell ref="R370:R371"/>
    <mergeCell ref="S370:S371"/>
    <mergeCell ref="T370:T371"/>
    <mergeCell ref="N368:N369"/>
    <mergeCell ref="O368:O371"/>
    <mergeCell ref="P368:P371"/>
    <mergeCell ref="Q368:Q371"/>
    <mergeCell ref="R368:R369"/>
    <mergeCell ref="S368:S369"/>
    <mergeCell ref="H368:H371"/>
    <mergeCell ref="I368:I371"/>
    <mergeCell ref="J368:J371"/>
    <mergeCell ref="K368:K371"/>
    <mergeCell ref="L368:L371"/>
    <mergeCell ref="M368:M371"/>
    <mergeCell ref="T372:T373"/>
    <mergeCell ref="U372:U375"/>
    <mergeCell ref="V372:V375"/>
    <mergeCell ref="N374:N375"/>
    <mergeCell ref="R374:R375"/>
    <mergeCell ref="S374:S375"/>
    <mergeCell ref="T374:T375"/>
    <mergeCell ref="N372:N373"/>
    <mergeCell ref="O372:O375"/>
    <mergeCell ref="P372:P375"/>
    <mergeCell ref="Q372:Q375"/>
    <mergeCell ref="R372:R373"/>
    <mergeCell ref="S372:S373"/>
    <mergeCell ref="H372:H375"/>
    <mergeCell ref="I372:I375"/>
    <mergeCell ref="J372:J375"/>
    <mergeCell ref="C372:C375"/>
    <mergeCell ref="D372:D375"/>
    <mergeCell ref="E372:E375"/>
    <mergeCell ref="F372:F375"/>
    <mergeCell ref="G372:G375"/>
    <mergeCell ref="K372:K375"/>
    <mergeCell ref="L372:L375"/>
    <mergeCell ref="M372:M375"/>
    <mergeCell ref="D383:N383"/>
    <mergeCell ref="P383:Q383"/>
    <mergeCell ref="R383:S383"/>
    <mergeCell ref="T383:V383"/>
    <mergeCell ref="W383:AD383"/>
    <mergeCell ref="C384:C390"/>
    <mergeCell ref="D384:AD384"/>
    <mergeCell ref="D385:AD385"/>
    <mergeCell ref="D386:R386"/>
    <mergeCell ref="Q389:Q390"/>
    <mergeCell ref="AC389:AC390"/>
    <mergeCell ref="AD389:AD390"/>
    <mergeCell ref="K391:K394"/>
    <mergeCell ref="L391:L394"/>
    <mergeCell ref="U377:V377"/>
    <mergeCell ref="N378:R378"/>
    <mergeCell ref="U378:V379"/>
    <mergeCell ref="N379:R379"/>
    <mergeCell ref="C380:AD380"/>
    <mergeCell ref="D382:N382"/>
    <mergeCell ref="O382:Q382"/>
    <mergeCell ref="R382:S382"/>
    <mergeCell ref="T382:V382"/>
    <mergeCell ref="W382:AD382"/>
    <mergeCell ref="E389:E390"/>
    <mergeCell ref="F389:F390"/>
    <mergeCell ref="H389:H390"/>
    <mergeCell ref="I389:I390"/>
    <mergeCell ref="J389:J390"/>
    <mergeCell ref="P389:P390"/>
    <mergeCell ref="T393:T394"/>
    <mergeCell ref="O391:O394"/>
    <mergeCell ref="P391:P394"/>
    <mergeCell ref="Q391:Q394"/>
    <mergeCell ref="R391:R392"/>
    <mergeCell ref="S391:S392"/>
    <mergeCell ref="T391:T392"/>
    <mergeCell ref="I391:I394"/>
    <mergeCell ref="J391:J394"/>
    <mergeCell ref="S386:V386"/>
    <mergeCell ref="W386:AD386"/>
    <mergeCell ref="D387:F387"/>
    <mergeCell ref="G387:J388"/>
    <mergeCell ref="K387:M390"/>
    <mergeCell ref="N387:N388"/>
    <mergeCell ref="O387:Q387"/>
    <mergeCell ref="U387:V390"/>
    <mergeCell ref="W387:X390"/>
    <mergeCell ref="Y387:AB390"/>
    <mergeCell ref="D391:D394"/>
    <mergeCell ref="E391:E394"/>
    <mergeCell ref="F391:F394"/>
    <mergeCell ref="G391:G394"/>
    <mergeCell ref="H391:H394"/>
    <mergeCell ref="AC387:AD387"/>
    <mergeCell ref="D388:F388"/>
    <mergeCell ref="O388:Q388"/>
    <mergeCell ref="AC388:AD388"/>
    <mergeCell ref="M391:M394"/>
    <mergeCell ref="N391:N392"/>
    <mergeCell ref="U391:U394"/>
    <mergeCell ref="V391:V394"/>
    <mergeCell ref="N393:N394"/>
    <mergeCell ref="R393:R394"/>
    <mergeCell ref="S397:S398"/>
    <mergeCell ref="T397:T398"/>
    <mergeCell ref="N395:N396"/>
    <mergeCell ref="O395:O398"/>
    <mergeCell ref="P395:P398"/>
    <mergeCell ref="Q395:Q398"/>
    <mergeCell ref="R395:R396"/>
    <mergeCell ref="S395:S396"/>
    <mergeCell ref="H395:H398"/>
    <mergeCell ref="I395:I398"/>
    <mergeCell ref="J395:J398"/>
    <mergeCell ref="K395:K398"/>
    <mergeCell ref="L395:L398"/>
    <mergeCell ref="M395:M398"/>
    <mergeCell ref="C395:C398"/>
    <mergeCell ref="D395:D398"/>
    <mergeCell ref="E395:E398"/>
    <mergeCell ref="F395:F398"/>
    <mergeCell ref="G395:G398"/>
    <mergeCell ref="G403:G406"/>
    <mergeCell ref="S393:S394"/>
    <mergeCell ref="C391:C394"/>
    <mergeCell ref="T399:T400"/>
    <mergeCell ref="U399:U402"/>
    <mergeCell ref="V399:V402"/>
    <mergeCell ref="N401:N402"/>
    <mergeCell ref="R401:R402"/>
    <mergeCell ref="S401:S402"/>
    <mergeCell ref="T401:T402"/>
    <mergeCell ref="N399:N400"/>
    <mergeCell ref="O399:O402"/>
    <mergeCell ref="P399:P402"/>
    <mergeCell ref="Q399:Q402"/>
    <mergeCell ref="R399:R400"/>
    <mergeCell ref="S399:S400"/>
    <mergeCell ref="H399:H402"/>
    <mergeCell ref="I399:I402"/>
    <mergeCell ref="J399:J402"/>
    <mergeCell ref="K399:K402"/>
    <mergeCell ref="L399:L402"/>
    <mergeCell ref="M399:M402"/>
    <mergeCell ref="C399:C402"/>
    <mergeCell ref="D399:D402"/>
    <mergeCell ref="E399:E402"/>
    <mergeCell ref="F399:F402"/>
    <mergeCell ref="G399:G402"/>
    <mergeCell ref="T395:T396"/>
    <mergeCell ref="U395:U398"/>
    <mergeCell ref="V395:V398"/>
    <mergeCell ref="N397:N398"/>
    <mergeCell ref="R397:R398"/>
    <mergeCell ref="I411:I414"/>
    <mergeCell ref="C407:C410"/>
    <mergeCell ref="D407:D410"/>
    <mergeCell ref="E407:E410"/>
    <mergeCell ref="F407:F410"/>
    <mergeCell ref="G407:G410"/>
    <mergeCell ref="T411:T412"/>
    <mergeCell ref="U411:U414"/>
    <mergeCell ref="V411:V414"/>
    <mergeCell ref="T403:T404"/>
    <mergeCell ref="U403:U406"/>
    <mergeCell ref="V403:V406"/>
    <mergeCell ref="N405:N406"/>
    <mergeCell ref="R405:R406"/>
    <mergeCell ref="S405:S406"/>
    <mergeCell ref="T405:T406"/>
    <mergeCell ref="N403:N404"/>
    <mergeCell ref="O403:O406"/>
    <mergeCell ref="P403:P406"/>
    <mergeCell ref="Q403:Q406"/>
    <mergeCell ref="R403:R404"/>
    <mergeCell ref="S403:S404"/>
    <mergeCell ref="H403:H406"/>
    <mergeCell ref="I403:I406"/>
    <mergeCell ref="J403:J406"/>
    <mergeCell ref="K403:K406"/>
    <mergeCell ref="L403:L406"/>
    <mergeCell ref="M403:M406"/>
    <mergeCell ref="C403:C406"/>
    <mergeCell ref="D403:D406"/>
    <mergeCell ref="E403:E406"/>
    <mergeCell ref="F403:F406"/>
    <mergeCell ref="T407:T408"/>
    <mergeCell ref="U407:U410"/>
    <mergeCell ref="V407:V410"/>
    <mergeCell ref="N409:N410"/>
    <mergeCell ref="R409:R410"/>
    <mergeCell ref="S409:S410"/>
    <mergeCell ref="T409:T410"/>
    <mergeCell ref="N407:N408"/>
    <mergeCell ref="O407:O410"/>
    <mergeCell ref="P407:P410"/>
    <mergeCell ref="Q407:Q410"/>
    <mergeCell ref="R407:R408"/>
    <mergeCell ref="S407:S408"/>
    <mergeCell ref="H407:H410"/>
    <mergeCell ref="I407:I410"/>
    <mergeCell ref="J407:J410"/>
    <mergeCell ref="K407:K410"/>
    <mergeCell ref="L407:L410"/>
    <mergeCell ref="M407:M410"/>
    <mergeCell ref="J411:J414"/>
    <mergeCell ref="K411:K414"/>
    <mergeCell ref="L411:L414"/>
    <mergeCell ref="M411:M414"/>
    <mergeCell ref="C419:C422"/>
    <mergeCell ref="D419:D422"/>
    <mergeCell ref="E419:E422"/>
    <mergeCell ref="F419:F422"/>
    <mergeCell ref="G419:G422"/>
    <mergeCell ref="T415:T416"/>
    <mergeCell ref="C415:C418"/>
    <mergeCell ref="D415:D418"/>
    <mergeCell ref="E415:E418"/>
    <mergeCell ref="F415:F418"/>
    <mergeCell ref="G415:G418"/>
    <mergeCell ref="T419:T420"/>
    <mergeCell ref="C411:C414"/>
    <mergeCell ref="D411:D414"/>
    <mergeCell ref="E411:E414"/>
    <mergeCell ref="F411:F414"/>
    <mergeCell ref="G411:G414"/>
    <mergeCell ref="N413:N414"/>
    <mergeCell ref="R413:R414"/>
    <mergeCell ref="S413:S414"/>
    <mergeCell ref="T413:T414"/>
    <mergeCell ref="N411:N412"/>
    <mergeCell ref="O411:O414"/>
    <mergeCell ref="P411:P414"/>
    <mergeCell ref="Q411:Q414"/>
    <mergeCell ref="R411:R412"/>
    <mergeCell ref="S411:S412"/>
    <mergeCell ref="H411:H414"/>
    <mergeCell ref="U415:U418"/>
    <mergeCell ref="V415:V418"/>
    <mergeCell ref="N417:N418"/>
    <mergeCell ref="R417:R418"/>
    <mergeCell ref="S417:S418"/>
    <mergeCell ref="T417:T418"/>
    <mergeCell ref="N415:N416"/>
    <mergeCell ref="O415:O418"/>
    <mergeCell ref="P415:P418"/>
    <mergeCell ref="Q415:Q418"/>
    <mergeCell ref="R415:R416"/>
    <mergeCell ref="S415:S416"/>
    <mergeCell ref="H415:H418"/>
    <mergeCell ref="I415:I418"/>
    <mergeCell ref="J415:J418"/>
    <mergeCell ref="K415:K418"/>
    <mergeCell ref="L415:L418"/>
    <mergeCell ref="M415:M418"/>
    <mergeCell ref="C423:C426"/>
    <mergeCell ref="D423:D426"/>
    <mergeCell ref="E423:E426"/>
    <mergeCell ref="F423:F426"/>
    <mergeCell ref="G423:G426"/>
    <mergeCell ref="T427:T428"/>
    <mergeCell ref="U427:U430"/>
    <mergeCell ref="V427:V430"/>
    <mergeCell ref="U419:U422"/>
    <mergeCell ref="V419:V422"/>
    <mergeCell ref="N421:N422"/>
    <mergeCell ref="R421:R422"/>
    <mergeCell ref="S421:S422"/>
    <mergeCell ref="T421:T422"/>
    <mergeCell ref="N419:N420"/>
    <mergeCell ref="O419:O422"/>
    <mergeCell ref="P419:P422"/>
    <mergeCell ref="Q419:Q422"/>
    <mergeCell ref="R419:R420"/>
    <mergeCell ref="S419:S420"/>
    <mergeCell ref="H419:H422"/>
    <mergeCell ref="I419:I422"/>
    <mergeCell ref="J419:J422"/>
    <mergeCell ref="K419:K422"/>
    <mergeCell ref="L419:L422"/>
    <mergeCell ref="M419:M422"/>
    <mergeCell ref="T423:T424"/>
    <mergeCell ref="U423:U426"/>
    <mergeCell ref="V423:V426"/>
    <mergeCell ref="N425:N426"/>
    <mergeCell ref="R425:R426"/>
    <mergeCell ref="S425:S426"/>
    <mergeCell ref="T425:T426"/>
    <mergeCell ref="N423:N424"/>
    <mergeCell ref="O423:O426"/>
    <mergeCell ref="P423:P426"/>
    <mergeCell ref="Q423:Q426"/>
    <mergeCell ref="R423:R424"/>
    <mergeCell ref="S423:S424"/>
    <mergeCell ref="H423:H426"/>
    <mergeCell ref="I423:I426"/>
    <mergeCell ref="J423:J426"/>
    <mergeCell ref="K423:K426"/>
    <mergeCell ref="L423:L426"/>
    <mergeCell ref="M423:M426"/>
    <mergeCell ref="C431:C434"/>
    <mergeCell ref="D431:D434"/>
    <mergeCell ref="E431:E434"/>
    <mergeCell ref="F431:F434"/>
    <mergeCell ref="G431:G434"/>
    <mergeCell ref="N429:N430"/>
    <mergeCell ref="R429:R430"/>
    <mergeCell ref="S429:S430"/>
    <mergeCell ref="T429:T430"/>
    <mergeCell ref="N427:N428"/>
    <mergeCell ref="O427:O430"/>
    <mergeCell ref="P427:P430"/>
    <mergeCell ref="Q427:Q430"/>
    <mergeCell ref="R427:R428"/>
    <mergeCell ref="S427:S428"/>
    <mergeCell ref="H427:H430"/>
    <mergeCell ref="I427:I430"/>
    <mergeCell ref="J427:J430"/>
    <mergeCell ref="K427:K430"/>
    <mergeCell ref="L427:L430"/>
    <mergeCell ref="M427:M430"/>
    <mergeCell ref="C427:C430"/>
    <mergeCell ref="D427:D430"/>
    <mergeCell ref="E427:E430"/>
    <mergeCell ref="F427:F430"/>
    <mergeCell ref="G427:G430"/>
    <mergeCell ref="T431:T432"/>
    <mergeCell ref="U431:U434"/>
    <mergeCell ref="V431:V434"/>
    <mergeCell ref="N433:N434"/>
    <mergeCell ref="R433:R434"/>
    <mergeCell ref="S433:S434"/>
    <mergeCell ref="T433:T434"/>
    <mergeCell ref="N431:N432"/>
    <mergeCell ref="O431:O434"/>
    <mergeCell ref="P431:P434"/>
    <mergeCell ref="Q431:Q434"/>
    <mergeCell ref="R431:R432"/>
    <mergeCell ref="S431:S432"/>
    <mergeCell ref="H431:H434"/>
    <mergeCell ref="I431:I434"/>
    <mergeCell ref="J431:J434"/>
    <mergeCell ref="K431:K434"/>
    <mergeCell ref="L431:L434"/>
    <mergeCell ref="M431:M434"/>
    <mergeCell ref="T435:T436"/>
    <mergeCell ref="U435:U438"/>
    <mergeCell ref="V435:V438"/>
    <mergeCell ref="N437:N438"/>
    <mergeCell ref="R437:R438"/>
    <mergeCell ref="S437:S438"/>
    <mergeCell ref="T437:T438"/>
    <mergeCell ref="N435:N436"/>
    <mergeCell ref="O435:O438"/>
    <mergeCell ref="P435:P438"/>
    <mergeCell ref="Q435:Q438"/>
    <mergeCell ref="R435:R436"/>
    <mergeCell ref="S435:S436"/>
    <mergeCell ref="H435:H438"/>
    <mergeCell ref="I435:I438"/>
    <mergeCell ref="J435:J438"/>
    <mergeCell ref="C435:C438"/>
    <mergeCell ref="D435:D438"/>
    <mergeCell ref="E435:E438"/>
    <mergeCell ref="F435:F438"/>
    <mergeCell ref="G435:G438"/>
    <mergeCell ref="K435:K438"/>
    <mergeCell ref="L435:L438"/>
    <mergeCell ref="M435:M438"/>
    <mergeCell ref="D446:N446"/>
    <mergeCell ref="P446:Q446"/>
    <mergeCell ref="R446:S446"/>
    <mergeCell ref="T446:V446"/>
    <mergeCell ref="W446:AD446"/>
    <mergeCell ref="C447:C453"/>
    <mergeCell ref="D447:AD447"/>
    <mergeCell ref="D448:AD448"/>
    <mergeCell ref="D449:R449"/>
    <mergeCell ref="Q452:Q453"/>
    <mergeCell ref="AC452:AC453"/>
    <mergeCell ref="AD452:AD453"/>
    <mergeCell ref="K454:K457"/>
    <mergeCell ref="L454:L457"/>
    <mergeCell ref="U440:V440"/>
    <mergeCell ref="N441:R441"/>
    <mergeCell ref="U441:V442"/>
    <mergeCell ref="N442:R442"/>
    <mergeCell ref="C443:AD443"/>
    <mergeCell ref="D445:N445"/>
    <mergeCell ref="O445:Q445"/>
    <mergeCell ref="R445:S445"/>
    <mergeCell ref="T445:V445"/>
    <mergeCell ref="W445:AD445"/>
    <mergeCell ref="E452:E453"/>
    <mergeCell ref="F452:F453"/>
    <mergeCell ref="H452:H453"/>
    <mergeCell ref="I452:I453"/>
    <mergeCell ref="J452:J453"/>
    <mergeCell ref="P452:P453"/>
    <mergeCell ref="T456:T457"/>
    <mergeCell ref="O454:O457"/>
    <mergeCell ref="P454:P457"/>
    <mergeCell ref="Q454:Q457"/>
    <mergeCell ref="R454:R455"/>
    <mergeCell ref="S454:S455"/>
    <mergeCell ref="T454:T455"/>
    <mergeCell ref="I454:I457"/>
    <mergeCell ref="J454:J457"/>
    <mergeCell ref="S449:V449"/>
    <mergeCell ref="W449:AD449"/>
    <mergeCell ref="D450:F450"/>
    <mergeCell ref="G450:J451"/>
    <mergeCell ref="K450:M453"/>
    <mergeCell ref="N450:N451"/>
    <mergeCell ref="O450:Q450"/>
    <mergeCell ref="U450:V453"/>
    <mergeCell ref="W450:X453"/>
    <mergeCell ref="Y450:AB453"/>
    <mergeCell ref="D454:D457"/>
    <mergeCell ref="E454:E457"/>
    <mergeCell ref="F454:F457"/>
    <mergeCell ref="G454:G457"/>
    <mergeCell ref="H454:H457"/>
    <mergeCell ref="AC450:AD450"/>
    <mergeCell ref="D451:F451"/>
    <mergeCell ref="O451:Q451"/>
    <mergeCell ref="AC451:AD451"/>
    <mergeCell ref="M454:M457"/>
    <mergeCell ref="N454:N455"/>
    <mergeCell ref="U454:U457"/>
    <mergeCell ref="V454:V457"/>
    <mergeCell ref="N456:N457"/>
    <mergeCell ref="R456:R457"/>
    <mergeCell ref="S460:S461"/>
    <mergeCell ref="T460:T461"/>
    <mergeCell ref="N458:N459"/>
    <mergeCell ref="O458:O461"/>
    <mergeCell ref="P458:P461"/>
    <mergeCell ref="Q458:Q461"/>
    <mergeCell ref="R458:R459"/>
    <mergeCell ref="S458:S459"/>
    <mergeCell ref="H458:H461"/>
    <mergeCell ref="I458:I461"/>
    <mergeCell ref="J458:J461"/>
    <mergeCell ref="K458:K461"/>
    <mergeCell ref="L458:L461"/>
    <mergeCell ref="M458:M461"/>
    <mergeCell ref="C458:C461"/>
    <mergeCell ref="D458:D461"/>
    <mergeCell ref="E458:E461"/>
    <mergeCell ref="F458:F461"/>
    <mergeCell ref="G458:G461"/>
    <mergeCell ref="G466:G469"/>
    <mergeCell ref="S456:S457"/>
    <mergeCell ref="C454:C457"/>
    <mergeCell ref="T462:T463"/>
    <mergeCell ref="U462:U465"/>
    <mergeCell ref="V462:V465"/>
    <mergeCell ref="N464:N465"/>
    <mergeCell ref="R464:R465"/>
    <mergeCell ref="S464:S465"/>
    <mergeCell ref="T464:T465"/>
    <mergeCell ref="N462:N463"/>
    <mergeCell ref="O462:O465"/>
    <mergeCell ref="P462:P465"/>
    <mergeCell ref="Q462:Q465"/>
    <mergeCell ref="R462:R463"/>
    <mergeCell ref="S462:S463"/>
    <mergeCell ref="H462:H465"/>
    <mergeCell ref="I462:I465"/>
    <mergeCell ref="J462:J465"/>
    <mergeCell ref="K462:K465"/>
    <mergeCell ref="L462:L465"/>
    <mergeCell ref="M462:M465"/>
    <mergeCell ref="C462:C465"/>
    <mergeCell ref="D462:D465"/>
    <mergeCell ref="E462:E465"/>
    <mergeCell ref="F462:F465"/>
    <mergeCell ref="G462:G465"/>
    <mergeCell ref="T458:T459"/>
    <mergeCell ref="U458:U461"/>
    <mergeCell ref="V458:V461"/>
    <mergeCell ref="N460:N461"/>
    <mergeCell ref="R460:R461"/>
    <mergeCell ref="I474:I477"/>
    <mergeCell ref="C470:C473"/>
    <mergeCell ref="D470:D473"/>
    <mergeCell ref="E470:E473"/>
    <mergeCell ref="F470:F473"/>
    <mergeCell ref="G470:G473"/>
    <mergeCell ref="T474:T475"/>
    <mergeCell ref="U474:U477"/>
    <mergeCell ref="V474:V477"/>
    <mergeCell ref="T466:T467"/>
    <mergeCell ref="U466:U469"/>
    <mergeCell ref="V466:V469"/>
    <mergeCell ref="N468:N469"/>
    <mergeCell ref="R468:R469"/>
    <mergeCell ref="S468:S469"/>
    <mergeCell ref="T468:T469"/>
    <mergeCell ref="N466:N467"/>
    <mergeCell ref="O466:O469"/>
    <mergeCell ref="P466:P469"/>
    <mergeCell ref="Q466:Q469"/>
    <mergeCell ref="R466:R467"/>
    <mergeCell ref="S466:S467"/>
    <mergeCell ref="H466:H469"/>
    <mergeCell ref="I466:I469"/>
    <mergeCell ref="J466:J469"/>
    <mergeCell ref="K466:K469"/>
    <mergeCell ref="L466:L469"/>
    <mergeCell ref="M466:M469"/>
    <mergeCell ref="C466:C469"/>
    <mergeCell ref="D466:D469"/>
    <mergeCell ref="E466:E469"/>
    <mergeCell ref="F466:F469"/>
    <mergeCell ref="T470:T471"/>
    <mergeCell ref="U470:U473"/>
    <mergeCell ref="V470:V473"/>
    <mergeCell ref="N472:N473"/>
    <mergeCell ref="R472:R473"/>
    <mergeCell ref="S472:S473"/>
    <mergeCell ref="T472:T473"/>
    <mergeCell ref="N470:N471"/>
    <mergeCell ref="O470:O473"/>
    <mergeCell ref="P470:P473"/>
    <mergeCell ref="Q470:Q473"/>
    <mergeCell ref="R470:R471"/>
    <mergeCell ref="S470:S471"/>
    <mergeCell ref="H470:H473"/>
    <mergeCell ref="I470:I473"/>
    <mergeCell ref="J470:J473"/>
    <mergeCell ref="K470:K473"/>
    <mergeCell ref="L470:L473"/>
    <mergeCell ref="M470:M473"/>
    <mergeCell ref="J474:J477"/>
    <mergeCell ref="K474:K477"/>
    <mergeCell ref="L474:L477"/>
    <mergeCell ref="M474:M477"/>
    <mergeCell ref="C482:C485"/>
    <mergeCell ref="D482:D485"/>
    <mergeCell ref="E482:E485"/>
    <mergeCell ref="F482:F485"/>
    <mergeCell ref="G482:G485"/>
    <mergeCell ref="T478:T479"/>
    <mergeCell ref="C478:C481"/>
    <mergeCell ref="D478:D481"/>
    <mergeCell ref="E478:E481"/>
    <mergeCell ref="F478:F481"/>
    <mergeCell ref="G478:G481"/>
    <mergeCell ref="T482:T483"/>
    <mergeCell ref="C474:C477"/>
    <mergeCell ref="D474:D477"/>
    <mergeCell ref="E474:E477"/>
    <mergeCell ref="F474:F477"/>
    <mergeCell ref="G474:G477"/>
    <mergeCell ref="N476:N477"/>
    <mergeCell ref="R476:R477"/>
    <mergeCell ref="S476:S477"/>
    <mergeCell ref="T476:T477"/>
    <mergeCell ref="N474:N475"/>
    <mergeCell ref="O474:O477"/>
    <mergeCell ref="P474:P477"/>
    <mergeCell ref="Q474:Q477"/>
    <mergeCell ref="R474:R475"/>
    <mergeCell ref="S474:S475"/>
    <mergeCell ref="H474:H477"/>
    <mergeCell ref="U478:U481"/>
    <mergeCell ref="V478:V481"/>
    <mergeCell ref="N480:N481"/>
    <mergeCell ref="R480:R481"/>
    <mergeCell ref="S480:S481"/>
    <mergeCell ref="T480:T481"/>
    <mergeCell ref="N478:N479"/>
    <mergeCell ref="O478:O481"/>
    <mergeCell ref="P478:P481"/>
    <mergeCell ref="Q478:Q481"/>
    <mergeCell ref="R478:R479"/>
    <mergeCell ref="S478:S479"/>
    <mergeCell ref="H478:H481"/>
    <mergeCell ref="I478:I481"/>
    <mergeCell ref="J478:J481"/>
    <mergeCell ref="K478:K481"/>
    <mergeCell ref="L478:L481"/>
    <mergeCell ref="M478:M481"/>
    <mergeCell ref="C486:C489"/>
    <mergeCell ref="D486:D489"/>
    <mergeCell ref="E486:E489"/>
    <mergeCell ref="F486:F489"/>
    <mergeCell ref="G486:G489"/>
    <mergeCell ref="T490:T491"/>
    <mergeCell ref="U490:U493"/>
    <mergeCell ref="V490:V493"/>
    <mergeCell ref="U482:U485"/>
    <mergeCell ref="V482:V485"/>
    <mergeCell ref="N484:N485"/>
    <mergeCell ref="R484:R485"/>
    <mergeCell ref="S484:S485"/>
    <mergeCell ref="T484:T485"/>
    <mergeCell ref="N482:N483"/>
    <mergeCell ref="O482:O485"/>
    <mergeCell ref="P482:P485"/>
    <mergeCell ref="Q482:Q485"/>
    <mergeCell ref="R482:R483"/>
    <mergeCell ref="S482:S483"/>
    <mergeCell ref="H482:H485"/>
    <mergeCell ref="I482:I485"/>
    <mergeCell ref="J482:J485"/>
    <mergeCell ref="K482:K485"/>
    <mergeCell ref="L482:L485"/>
    <mergeCell ref="M482:M485"/>
    <mergeCell ref="T486:T487"/>
    <mergeCell ref="U486:U489"/>
    <mergeCell ref="V486:V489"/>
    <mergeCell ref="N488:N489"/>
    <mergeCell ref="R488:R489"/>
    <mergeCell ref="S488:S489"/>
    <mergeCell ref="T488:T489"/>
    <mergeCell ref="N486:N487"/>
    <mergeCell ref="O486:O489"/>
    <mergeCell ref="P486:P489"/>
    <mergeCell ref="Q486:Q489"/>
    <mergeCell ref="R486:R487"/>
    <mergeCell ref="S486:S487"/>
    <mergeCell ref="H486:H489"/>
    <mergeCell ref="I486:I489"/>
    <mergeCell ref="J486:J489"/>
    <mergeCell ref="K486:K489"/>
    <mergeCell ref="L486:L489"/>
    <mergeCell ref="M486:M489"/>
    <mergeCell ref="C494:C497"/>
    <mergeCell ref="D494:D497"/>
    <mergeCell ref="E494:E497"/>
    <mergeCell ref="F494:F497"/>
    <mergeCell ref="G494:G497"/>
    <mergeCell ref="N492:N493"/>
    <mergeCell ref="R492:R493"/>
    <mergeCell ref="S492:S493"/>
    <mergeCell ref="T492:T493"/>
    <mergeCell ref="N490:N491"/>
    <mergeCell ref="O490:O493"/>
    <mergeCell ref="P490:P493"/>
    <mergeCell ref="Q490:Q493"/>
    <mergeCell ref="R490:R491"/>
    <mergeCell ref="S490:S491"/>
    <mergeCell ref="H490:H493"/>
    <mergeCell ref="I490:I493"/>
    <mergeCell ref="J490:J493"/>
    <mergeCell ref="K490:K493"/>
    <mergeCell ref="L490:L493"/>
    <mergeCell ref="M490:M493"/>
    <mergeCell ref="C490:C493"/>
    <mergeCell ref="D490:D493"/>
    <mergeCell ref="E490:E493"/>
    <mergeCell ref="F490:F493"/>
    <mergeCell ref="G490:G493"/>
    <mergeCell ref="T494:T495"/>
    <mergeCell ref="U494:U497"/>
    <mergeCell ref="V494:V497"/>
    <mergeCell ref="N496:N497"/>
    <mergeCell ref="R496:R497"/>
    <mergeCell ref="S496:S497"/>
    <mergeCell ref="T496:T497"/>
    <mergeCell ref="N494:N495"/>
    <mergeCell ref="O494:O497"/>
    <mergeCell ref="P494:P497"/>
    <mergeCell ref="Q494:Q497"/>
    <mergeCell ref="R494:R495"/>
    <mergeCell ref="S494:S495"/>
    <mergeCell ref="H494:H497"/>
    <mergeCell ref="I494:I497"/>
    <mergeCell ref="J494:J497"/>
    <mergeCell ref="K494:K497"/>
    <mergeCell ref="L494:L497"/>
    <mergeCell ref="M494:M497"/>
    <mergeCell ref="T498:T499"/>
    <mergeCell ref="U498:U501"/>
    <mergeCell ref="V498:V501"/>
    <mergeCell ref="N500:N501"/>
    <mergeCell ref="R500:R501"/>
    <mergeCell ref="S500:S501"/>
    <mergeCell ref="T500:T501"/>
    <mergeCell ref="N498:N499"/>
    <mergeCell ref="O498:O501"/>
    <mergeCell ref="P498:P501"/>
    <mergeCell ref="Q498:Q501"/>
    <mergeCell ref="R498:R499"/>
    <mergeCell ref="S498:S499"/>
    <mergeCell ref="H498:H501"/>
    <mergeCell ref="I498:I501"/>
    <mergeCell ref="J498:J501"/>
    <mergeCell ref="C498:C501"/>
    <mergeCell ref="D498:D501"/>
    <mergeCell ref="E498:E501"/>
    <mergeCell ref="F498:F501"/>
    <mergeCell ref="G498:G501"/>
    <mergeCell ref="K498:K501"/>
    <mergeCell ref="L498:L501"/>
    <mergeCell ref="M498:M501"/>
    <mergeCell ref="D509:N509"/>
    <mergeCell ref="P509:Q509"/>
    <mergeCell ref="R509:S509"/>
    <mergeCell ref="T509:V509"/>
    <mergeCell ref="W509:AD509"/>
    <mergeCell ref="C510:C516"/>
    <mergeCell ref="D510:AD510"/>
    <mergeCell ref="D511:AD511"/>
    <mergeCell ref="D512:R512"/>
    <mergeCell ref="Q515:Q516"/>
    <mergeCell ref="AC515:AC516"/>
    <mergeCell ref="AD515:AD516"/>
    <mergeCell ref="K517:K520"/>
    <mergeCell ref="L517:L520"/>
    <mergeCell ref="U503:V503"/>
    <mergeCell ref="N504:R504"/>
    <mergeCell ref="U504:V505"/>
    <mergeCell ref="N505:R505"/>
    <mergeCell ref="C506:AD506"/>
    <mergeCell ref="D508:N508"/>
    <mergeCell ref="O508:Q508"/>
    <mergeCell ref="R508:S508"/>
    <mergeCell ref="T508:V508"/>
    <mergeCell ref="W508:AD508"/>
    <mergeCell ref="E515:E516"/>
    <mergeCell ref="F515:F516"/>
    <mergeCell ref="H515:H516"/>
    <mergeCell ref="I515:I516"/>
    <mergeCell ref="J515:J516"/>
    <mergeCell ref="P515:P516"/>
    <mergeCell ref="T519:T520"/>
    <mergeCell ref="O517:O520"/>
    <mergeCell ref="P517:P520"/>
    <mergeCell ref="Q517:Q520"/>
    <mergeCell ref="R517:R518"/>
    <mergeCell ref="S517:S518"/>
    <mergeCell ref="T517:T518"/>
    <mergeCell ref="I517:I520"/>
    <mergeCell ref="J517:J520"/>
    <mergeCell ref="S512:V512"/>
    <mergeCell ref="W512:AD512"/>
    <mergeCell ref="D513:F513"/>
    <mergeCell ref="G513:J514"/>
    <mergeCell ref="K513:M516"/>
    <mergeCell ref="N513:N514"/>
    <mergeCell ref="O513:Q513"/>
    <mergeCell ref="U513:V516"/>
    <mergeCell ref="W513:X516"/>
    <mergeCell ref="Y513:AB516"/>
    <mergeCell ref="D517:D520"/>
    <mergeCell ref="E517:E520"/>
    <mergeCell ref="F517:F520"/>
    <mergeCell ref="G517:G520"/>
    <mergeCell ref="H517:H520"/>
    <mergeCell ref="AC513:AD513"/>
    <mergeCell ref="D514:F514"/>
    <mergeCell ref="O514:Q514"/>
    <mergeCell ref="AC514:AD514"/>
    <mergeCell ref="M517:M520"/>
    <mergeCell ref="N517:N518"/>
    <mergeCell ref="U517:U520"/>
    <mergeCell ref="V517:V520"/>
    <mergeCell ref="N519:N520"/>
    <mergeCell ref="R519:R520"/>
    <mergeCell ref="S523:S524"/>
    <mergeCell ref="T523:T524"/>
    <mergeCell ref="N521:N522"/>
    <mergeCell ref="O521:O524"/>
    <mergeCell ref="P521:P524"/>
    <mergeCell ref="Q521:Q524"/>
    <mergeCell ref="R521:R522"/>
    <mergeCell ref="S521:S522"/>
    <mergeCell ref="H521:H524"/>
    <mergeCell ref="I521:I524"/>
    <mergeCell ref="J521:J524"/>
    <mergeCell ref="K521:K524"/>
    <mergeCell ref="L521:L524"/>
    <mergeCell ref="M521:M524"/>
    <mergeCell ref="C521:C524"/>
    <mergeCell ref="D521:D524"/>
    <mergeCell ref="E521:E524"/>
    <mergeCell ref="F521:F524"/>
    <mergeCell ref="G521:G524"/>
    <mergeCell ref="G529:G532"/>
    <mergeCell ref="S519:S520"/>
    <mergeCell ref="C517:C520"/>
    <mergeCell ref="T525:T526"/>
    <mergeCell ref="U525:U528"/>
    <mergeCell ref="V525:V528"/>
    <mergeCell ref="N527:N528"/>
    <mergeCell ref="R527:R528"/>
    <mergeCell ref="S527:S528"/>
    <mergeCell ref="T527:T528"/>
    <mergeCell ref="N525:N526"/>
    <mergeCell ref="O525:O528"/>
    <mergeCell ref="P525:P528"/>
    <mergeCell ref="Q525:Q528"/>
    <mergeCell ref="R525:R526"/>
    <mergeCell ref="S525:S526"/>
    <mergeCell ref="H525:H528"/>
    <mergeCell ref="I525:I528"/>
    <mergeCell ref="J525:J528"/>
    <mergeCell ref="K525:K528"/>
    <mergeCell ref="L525:L528"/>
    <mergeCell ref="M525:M528"/>
    <mergeCell ref="C525:C528"/>
    <mergeCell ref="D525:D528"/>
    <mergeCell ref="E525:E528"/>
    <mergeCell ref="F525:F528"/>
    <mergeCell ref="G525:G528"/>
    <mergeCell ref="T521:T522"/>
    <mergeCell ref="U521:U524"/>
    <mergeCell ref="V521:V524"/>
    <mergeCell ref="N523:N524"/>
    <mergeCell ref="R523:R524"/>
    <mergeCell ref="I537:I540"/>
    <mergeCell ref="C533:C536"/>
    <mergeCell ref="D533:D536"/>
    <mergeCell ref="E533:E536"/>
    <mergeCell ref="F533:F536"/>
    <mergeCell ref="G533:G536"/>
    <mergeCell ref="T537:T538"/>
    <mergeCell ref="U537:U540"/>
    <mergeCell ref="V537:V540"/>
    <mergeCell ref="T529:T530"/>
    <mergeCell ref="U529:U532"/>
    <mergeCell ref="V529:V532"/>
    <mergeCell ref="N531:N532"/>
    <mergeCell ref="R531:R532"/>
    <mergeCell ref="S531:S532"/>
    <mergeCell ref="T531:T532"/>
    <mergeCell ref="N529:N530"/>
    <mergeCell ref="O529:O532"/>
    <mergeCell ref="P529:P532"/>
    <mergeCell ref="Q529:Q532"/>
    <mergeCell ref="R529:R530"/>
    <mergeCell ref="S529:S530"/>
    <mergeCell ref="H529:H532"/>
    <mergeCell ref="I529:I532"/>
    <mergeCell ref="J529:J532"/>
    <mergeCell ref="K529:K532"/>
    <mergeCell ref="L529:L532"/>
    <mergeCell ref="M529:M532"/>
    <mergeCell ref="C529:C532"/>
    <mergeCell ref="D529:D532"/>
    <mergeCell ref="E529:E532"/>
    <mergeCell ref="F529:F532"/>
    <mergeCell ref="T533:T534"/>
    <mergeCell ref="U533:U536"/>
    <mergeCell ref="V533:V536"/>
    <mergeCell ref="N535:N536"/>
    <mergeCell ref="R535:R536"/>
    <mergeCell ref="S535:S536"/>
    <mergeCell ref="T535:T536"/>
    <mergeCell ref="N533:N534"/>
    <mergeCell ref="O533:O536"/>
    <mergeCell ref="P533:P536"/>
    <mergeCell ref="Q533:Q536"/>
    <mergeCell ref="R533:R534"/>
    <mergeCell ref="S533:S534"/>
    <mergeCell ref="H533:H536"/>
    <mergeCell ref="I533:I536"/>
    <mergeCell ref="J533:J536"/>
    <mergeCell ref="K533:K536"/>
    <mergeCell ref="L533:L536"/>
    <mergeCell ref="M533:M536"/>
    <mergeCell ref="J537:J540"/>
    <mergeCell ref="K537:K540"/>
    <mergeCell ref="L537:L540"/>
    <mergeCell ref="M537:M540"/>
    <mergeCell ref="C545:C548"/>
    <mergeCell ref="D545:D548"/>
    <mergeCell ref="E545:E548"/>
    <mergeCell ref="F545:F548"/>
    <mergeCell ref="G545:G548"/>
    <mergeCell ref="T541:T542"/>
    <mergeCell ref="C541:C544"/>
    <mergeCell ref="D541:D544"/>
    <mergeCell ref="E541:E544"/>
    <mergeCell ref="F541:F544"/>
    <mergeCell ref="G541:G544"/>
    <mergeCell ref="T545:T546"/>
    <mergeCell ref="C537:C540"/>
    <mergeCell ref="D537:D540"/>
    <mergeCell ref="E537:E540"/>
    <mergeCell ref="F537:F540"/>
    <mergeCell ref="G537:G540"/>
    <mergeCell ref="N539:N540"/>
    <mergeCell ref="R539:R540"/>
    <mergeCell ref="S539:S540"/>
    <mergeCell ref="T539:T540"/>
    <mergeCell ref="N537:N538"/>
    <mergeCell ref="O537:O540"/>
    <mergeCell ref="P537:P540"/>
    <mergeCell ref="Q537:Q540"/>
    <mergeCell ref="R537:R538"/>
    <mergeCell ref="S537:S538"/>
    <mergeCell ref="H537:H540"/>
    <mergeCell ref="U541:U544"/>
    <mergeCell ref="V541:V544"/>
    <mergeCell ref="N543:N544"/>
    <mergeCell ref="R543:R544"/>
    <mergeCell ref="S543:S544"/>
    <mergeCell ref="T543:T544"/>
    <mergeCell ref="N541:N542"/>
    <mergeCell ref="O541:O544"/>
    <mergeCell ref="P541:P544"/>
    <mergeCell ref="Q541:Q544"/>
    <mergeCell ref="R541:R542"/>
    <mergeCell ref="S541:S542"/>
    <mergeCell ref="H541:H544"/>
    <mergeCell ref="I541:I544"/>
    <mergeCell ref="J541:J544"/>
    <mergeCell ref="K541:K544"/>
    <mergeCell ref="L541:L544"/>
    <mergeCell ref="M541:M544"/>
    <mergeCell ref="C549:C552"/>
    <mergeCell ref="D549:D552"/>
    <mergeCell ref="E549:E552"/>
    <mergeCell ref="F549:F552"/>
    <mergeCell ref="G549:G552"/>
    <mergeCell ref="T553:T554"/>
    <mergeCell ref="U553:U556"/>
    <mergeCell ref="V553:V556"/>
    <mergeCell ref="U545:U548"/>
    <mergeCell ref="V545:V548"/>
    <mergeCell ref="N547:N548"/>
    <mergeCell ref="R547:R548"/>
    <mergeCell ref="S547:S548"/>
    <mergeCell ref="T547:T548"/>
    <mergeCell ref="N545:N546"/>
    <mergeCell ref="O545:O548"/>
    <mergeCell ref="P545:P548"/>
    <mergeCell ref="Q545:Q548"/>
    <mergeCell ref="R545:R546"/>
    <mergeCell ref="S545:S546"/>
    <mergeCell ref="H545:H548"/>
    <mergeCell ref="I545:I548"/>
    <mergeCell ref="J545:J548"/>
    <mergeCell ref="K545:K548"/>
    <mergeCell ref="L545:L548"/>
    <mergeCell ref="M545:M548"/>
    <mergeCell ref="T549:T550"/>
    <mergeCell ref="U549:U552"/>
    <mergeCell ref="V549:V552"/>
    <mergeCell ref="N551:N552"/>
    <mergeCell ref="R551:R552"/>
    <mergeCell ref="S551:S552"/>
    <mergeCell ref="T551:T552"/>
    <mergeCell ref="N549:N550"/>
    <mergeCell ref="O549:O552"/>
    <mergeCell ref="P549:P552"/>
    <mergeCell ref="Q549:Q552"/>
    <mergeCell ref="R549:R550"/>
    <mergeCell ref="S549:S550"/>
    <mergeCell ref="H549:H552"/>
    <mergeCell ref="I549:I552"/>
    <mergeCell ref="J549:J552"/>
    <mergeCell ref="K549:K552"/>
    <mergeCell ref="L549:L552"/>
    <mergeCell ref="M549:M552"/>
    <mergeCell ref="C557:C560"/>
    <mergeCell ref="D557:D560"/>
    <mergeCell ref="E557:E560"/>
    <mergeCell ref="F557:F560"/>
    <mergeCell ref="G557:G560"/>
    <mergeCell ref="N555:N556"/>
    <mergeCell ref="R555:R556"/>
    <mergeCell ref="S555:S556"/>
    <mergeCell ref="T555:T556"/>
    <mergeCell ref="N553:N554"/>
    <mergeCell ref="O553:O556"/>
    <mergeCell ref="P553:P556"/>
    <mergeCell ref="Q553:Q556"/>
    <mergeCell ref="R553:R554"/>
    <mergeCell ref="S553:S554"/>
    <mergeCell ref="H553:H556"/>
    <mergeCell ref="I553:I556"/>
    <mergeCell ref="J553:J556"/>
    <mergeCell ref="K553:K556"/>
    <mergeCell ref="L553:L556"/>
    <mergeCell ref="M553:M556"/>
    <mergeCell ref="C553:C556"/>
    <mergeCell ref="D553:D556"/>
    <mergeCell ref="E553:E556"/>
    <mergeCell ref="F553:F556"/>
    <mergeCell ref="G553:G556"/>
    <mergeCell ref="T557:T558"/>
    <mergeCell ref="U557:U560"/>
    <mergeCell ref="V557:V560"/>
    <mergeCell ref="N559:N560"/>
    <mergeCell ref="R559:R560"/>
    <mergeCell ref="S559:S560"/>
    <mergeCell ref="T559:T560"/>
    <mergeCell ref="N557:N558"/>
    <mergeCell ref="O557:O560"/>
    <mergeCell ref="P557:P560"/>
    <mergeCell ref="Q557:Q560"/>
    <mergeCell ref="R557:R558"/>
    <mergeCell ref="S557:S558"/>
    <mergeCell ref="H557:H560"/>
    <mergeCell ref="I557:I560"/>
    <mergeCell ref="J557:J560"/>
    <mergeCell ref="K557:K560"/>
    <mergeCell ref="L557:L560"/>
    <mergeCell ref="M557:M560"/>
    <mergeCell ref="T561:T562"/>
    <mergeCell ref="U561:U564"/>
    <mergeCell ref="V561:V564"/>
    <mergeCell ref="N563:N564"/>
    <mergeCell ref="R563:R564"/>
    <mergeCell ref="S563:S564"/>
    <mergeCell ref="T563:T564"/>
    <mergeCell ref="N561:N562"/>
    <mergeCell ref="O561:O564"/>
    <mergeCell ref="P561:P564"/>
    <mergeCell ref="Q561:Q564"/>
    <mergeCell ref="R561:R562"/>
    <mergeCell ref="S561:S562"/>
    <mergeCell ref="H561:H564"/>
    <mergeCell ref="I561:I564"/>
    <mergeCell ref="J561:J564"/>
    <mergeCell ref="C561:C564"/>
    <mergeCell ref="D561:D564"/>
    <mergeCell ref="E561:E564"/>
    <mergeCell ref="F561:F564"/>
    <mergeCell ref="G561:G564"/>
    <mergeCell ref="K561:K564"/>
    <mergeCell ref="L561:L564"/>
    <mergeCell ref="M561:M564"/>
    <mergeCell ref="D572:N572"/>
    <mergeCell ref="P572:Q572"/>
    <mergeCell ref="R572:S572"/>
    <mergeCell ref="T572:V572"/>
    <mergeCell ref="W572:AD572"/>
    <mergeCell ref="C573:C579"/>
    <mergeCell ref="D573:AD573"/>
    <mergeCell ref="D574:AD574"/>
    <mergeCell ref="D575:R575"/>
    <mergeCell ref="Q578:Q579"/>
    <mergeCell ref="AC578:AC579"/>
    <mergeCell ref="AD578:AD579"/>
    <mergeCell ref="K580:K583"/>
    <mergeCell ref="L580:L583"/>
    <mergeCell ref="U566:V566"/>
    <mergeCell ref="N567:R567"/>
    <mergeCell ref="U567:V568"/>
    <mergeCell ref="N568:R568"/>
    <mergeCell ref="C569:AD569"/>
    <mergeCell ref="D571:N571"/>
    <mergeCell ref="O571:Q571"/>
    <mergeCell ref="R571:S571"/>
    <mergeCell ref="T571:V571"/>
    <mergeCell ref="W571:AD571"/>
    <mergeCell ref="E578:E579"/>
    <mergeCell ref="F578:F579"/>
    <mergeCell ref="H578:H579"/>
    <mergeCell ref="I578:I579"/>
    <mergeCell ref="J578:J579"/>
    <mergeCell ref="P578:P579"/>
    <mergeCell ref="T582:T583"/>
    <mergeCell ref="O580:O583"/>
    <mergeCell ref="P580:P583"/>
    <mergeCell ref="Q580:Q583"/>
    <mergeCell ref="R580:R581"/>
    <mergeCell ref="S580:S581"/>
    <mergeCell ref="T580:T581"/>
    <mergeCell ref="I580:I583"/>
    <mergeCell ref="J580:J583"/>
    <mergeCell ref="S575:V575"/>
    <mergeCell ref="W575:AD575"/>
    <mergeCell ref="D576:F576"/>
    <mergeCell ref="G576:J577"/>
    <mergeCell ref="K576:M579"/>
    <mergeCell ref="N576:N577"/>
    <mergeCell ref="O576:Q576"/>
    <mergeCell ref="U576:V579"/>
    <mergeCell ref="W576:X579"/>
    <mergeCell ref="Y576:AB579"/>
    <mergeCell ref="D580:D583"/>
    <mergeCell ref="E580:E583"/>
    <mergeCell ref="F580:F583"/>
    <mergeCell ref="G580:G583"/>
    <mergeCell ref="H580:H583"/>
    <mergeCell ref="AC576:AD576"/>
    <mergeCell ref="D577:F577"/>
    <mergeCell ref="O577:Q577"/>
    <mergeCell ref="AC577:AD577"/>
    <mergeCell ref="M580:M583"/>
    <mergeCell ref="N580:N581"/>
    <mergeCell ref="U580:U583"/>
    <mergeCell ref="V580:V583"/>
    <mergeCell ref="N582:N583"/>
    <mergeCell ref="R582:R583"/>
    <mergeCell ref="S586:S587"/>
    <mergeCell ref="T586:T587"/>
    <mergeCell ref="N584:N585"/>
    <mergeCell ref="O584:O587"/>
    <mergeCell ref="P584:P587"/>
    <mergeCell ref="Q584:Q587"/>
    <mergeCell ref="R584:R585"/>
    <mergeCell ref="S584:S585"/>
    <mergeCell ref="H584:H587"/>
    <mergeCell ref="I584:I587"/>
    <mergeCell ref="J584:J587"/>
    <mergeCell ref="K584:K587"/>
    <mergeCell ref="L584:L587"/>
    <mergeCell ref="M584:M587"/>
    <mergeCell ref="C584:C587"/>
    <mergeCell ref="D584:D587"/>
    <mergeCell ref="E584:E587"/>
    <mergeCell ref="F584:F587"/>
    <mergeCell ref="G584:G587"/>
    <mergeCell ref="G592:G595"/>
    <mergeCell ref="S582:S583"/>
    <mergeCell ref="C580:C583"/>
    <mergeCell ref="T588:T589"/>
    <mergeCell ref="U588:U591"/>
    <mergeCell ref="V588:V591"/>
    <mergeCell ref="N590:N591"/>
    <mergeCell ref="R590:R591"/>
    <mergeCell ref="S590:S591"/>
    <mergeCell ref="T590:T591"/>
    <mergeCell ref="N588:N589"/>
    <mergeCell ref="O588:O591"/>
    <mergeCell ref="P588:P591"/>
    <mergeCell ref="Q588:Q591"/>
    <mergeCell ref="R588:R589"/>
    <mergeCell ref="S588:S589"/>
    <mergeCell ref="H588:H591"/>
    <mergeCell ref="I588:I591"/>
    <mergeCell ref="J588:J591"/>
    <mergeCell ref="K588:K591"/>
    <mergeCell ref="L588:L591"/>
    <mergeCell ref="M588:M591"/>
    <mergeCell ref="C588:C591"/>
    <mergeCell ref="D588:D591"/>
    <mergeCell ref="E588:E591"/>
    <mergeCell ref="F588:F591"/>
    <mergeCell ref="G588:G591"/>
    <mergeCell ref="T584:T585"/>
    <mergeCell ref="U584:U587"/>
    <mergeCell ref="V584:V587"/>
    <mergeCell ref="N586:N587"/>
    <mergeCell ref="R586:R587"/>
    <mergeCell ref="I600:I603"/>
    <mergeCell ref="C596:C599"/>
    <mergeCell ref="D596:D599"/>
    <mergeCell ref="E596:E599"/>
    <mergeCell ref="F596:F599"/>
    <mergeCell ref="G596:G599"/>
    <mergeCell ref="T600:T601"/>
    <mergeCell ref="U600:U603"/>
    <mergeCell ref="V600:V603"/>
    <mergeCell ref="T592:T593"/>
    <mergeCell ref="U592:U595"/>
    <mergeCell ref="V592:V595"/>
    <mergeCell ref="N594:N595"/>
    <mergeCell ref="R594:R595"/>
    <mergeCell ref="S594:S595"/>
    <mergeCell ref="T594:T595"/>
    <mergeCell ref="N592:N593"/>
    <mergeCell ref="O592:O595"/>
    <mergeCell ref="P592:P595"/>
    <mergeCell ref="Q592:Q595"/>
    <mergeCell ref="R592:R593"/>
    <mergeCell ref="S592:S593"/>
    <mergeCell ref="H592:H595"/>
    <mergeCell ref="I592:I595"/>
    <mergeCell ref="J592:J595"/>
    <mergeCell ref="K592:K595"/>
    <mergeCell ref="L592:L595"/>
    <mergeCell ref="M592:M595"/>
    <mergeCell ref="C592:C595"/>
    <mergeCell ref="D592:D595"/>
    <mergeCell ref="E592:E595"/>
    <mergeCell ref="F592:F595"/>
    <mergeCell ref="T596:T597"/>
    <mergeCell ref="U596:U599"/>
    <mergeCell ref="V596:V599"/>
    <mergeCell ref="N598:N599"/>
    <mergeCell ref="R598:R599"/>
    <mergeCell ref="S598:S599"/>
    <mergeCell ref="T598:T599"/>
    <mergeCell ref="N596:N597"/>
    <mergeCell ref="O596:O599"/>
    <mergeCell ref="P596:P599"/>
    <mergeCell ref="Q596:Q599"/>
    <mergeCell ref="R596:R597"/>
    <mergeCell ref="S596:S597"/>
    <mergeCell ref="H596:H599"/>
    <mergeCell ref="I596:I599"/>
    <mergeCell ref="J596:J599"/>
    <mergeCell ref="K596:K599"/>
    <mergeCell ref="L596:L599"/>
    <mergeCell ref="M596:M599"/>
    <mergeCell ref="J600:J603"/>
    <mergeCell ref="K600:K603"/>
    <mergeCell ref="L600:L603"/>
    <mergeCell ref="M600:M603"/>
    <mergeCell ref="C608:C611"/>
    <mergeCell ref="D608:D611"/>
    <mergeCell ref="E608:E611"/>
    <mergeCell ref="F608:F611"/>
    <mergeCell ref="G608:G611"/>
    <mergeCell ref="T604:T605"/>
    <mergeCell ref="C604:C607"/>
    <mergeCell ref="D604:D607"/>
    <mergeCell ref="E604:E607"/>
    <mergeCell ref="F604:F607"/>
    <mergeCell ref="G604:G607"/>
    <mergeCell ref="T608:T609"/>
    <mergeCell ref="C600:C603"/>
    <mergeCell ref="D600:D603"/>
    <mergeCell ref="E600:E603"/>
    <mergeCell ref="F600:F603"/>
    <mergeCell ref="G600:G603"/>
    <mergeCell ref="N602:N603"/>
    <mergeCell ref="R602:R603"/>
    <mergeCell ref="S602:S603"/>
    <mergeCell ref="T602:T603"/>
    <mergeCell ref="N600:N601"/>
    <mergeCell ref="O600:O603"/>
    <mergeCell ref="P600:P603"/>
    <mergeCell ref="Q600:Q603"/>
    <mergeCell ref="R600:R601"/>
    <mergeCell ref="S600:S601"/>
    <mergeCell ref="H600:H603"/>
    <mergeCell ref="U604:U607"/>
    <mergeCell ref="V604:V607"/>
    <mergeCell ref="N606:N607"/>
    <mergeCell ref="R606:R607"/>
    <mergeCell ref="S606:S607"/>
    <mergeCell ref="T606:T607"/>
    <mergeCell ref="N604:N605"/>
    <mergeCell ref="O604:O607"/>
    <mergeCell ref="P604:P607"/>
    <mergeCell ref="Q604:Q607"/>
    <mergeCell ref="R604:R605"/>
    <mergeCell ref="S604:S605"/>
    <mergeCell ref="H604:H607"/>
    <mergeCell ref="I604:I607"/>
    <mergeCell ref="J604:J607"/>
    <mergeCell ref="K604:K607"/>
    <mergeCell ref="L604:L607"/>
    <mergeCell ref="M604:M607"/>
    <mergeCell ref="U608:U611"/>
    <mergeCell ref="V608:V611"/>
    <mergeCell ref="N610:N611"/>
    <mergeCell ref="R610:R611"/>
    <mergeCell ref="S610:S611"/>
    <mergeCell ref="T610:T611"/>
    <mergeCell ref="N608:N609"/>
    <mergeCell ref="O608:O611"/>
    <mergeCell ref="P608:P611"/>
    <mergeCell ref="Q608:Q611"/>
    <mergeCell ref="R608:R609"/>
    <mergeCell ref="S608:S609"/>
    <mergeCell ref="H608:H611"/>
    <mergeCell ref="I608:I611"/>
    <mergeCell ref="J608:J611"/>
    <mergeCell ref="K608:K611"/>
    <mergeCell ref="L608:L611"/>
    <mergeCell ref="M608:M611"/>
    <mergeCell ref="C616:C619"/>
    <mergeCell ref="D616:D619"/>
    <mergeCell ref="E616:E619"/>
    <mergeCell ref="F616:F619"/>
    <mergeCell ref="G616:G619"/>
    <mergeCell ref="T612:T613"/>
    <mergeCell ref="U612:U615"/>
    <mergeCell ref="V612:V615"/>
    <mergeCell ref="N614:N615"/>
    <mergeCell ref="R614:R615"/>
    <mergeCell ref="S614:S615"/>
    <mergeCell ref="T614:T615"/>
    <mergeCell ref="N612:N613"/>
    <mergeCell ref="O612:O615"/>
    <mergeCell ref="P612:P615"/>
    <mergeCell ref="Q612:Q615"/>
    <mergeCell ref="R612:R613"/>
    <mergeCell ref="S612:S613"/>
    <mergeCell ref="H612:H615"/>
    <mergeCell ref="I612:I615"/>
    <mergeCell ref="J612:J615"/>
    <mergeCell ref="K612:K615"/>
    <mergeCell ref="L612:L615"/>
    <mergeCell ref="M612:M615"/>
    <mergeCell ref="C612:C615"/>
    <mergeCell ref="D612:D615"/>
    <mergeCell ref="E612:E615"/>
    <mergeCell ref="F612:F615"/>
    <mergeCell ref="G612:G615"/>
    <mergeCell ref="E620:E623"/>
    <mergeCell ref="F620:F623"/>
    <mergeCell ref="G620:G623"/>
    <mergeCell ref="T616:T617"/>
    <mergeCell ref="U616:U619"/>
    <mergeCell ref="V616:V619"/>
    <mergeCell ref="N618:N619"/>
    <mergeCell ref="R618:R619"/>
    <mergeCell ref="S618:S619"/>
    <mergeCell ref="T618:T619"/>
    <mergeCell ref="N616:N617"/>
    <mergeCell ref="O616:O619"/>
    <mergeCell ref="P616:P619"/>
    <mergeCell ref="Q616:Q619"/>
    <mergeCell ref="R616:R617"/>
    <mergeCell ref="S616:S617"/>
    <mergeCell ref="H616:H619"/>
    <mergeCell ref="I616:I619"/>
    <mergeCell ref="J616:J619"/>
    <mergeCell ref="K616:K619"/>
    <mergeCell ref="L616:L619"/>
    <mergeCell ref="M616:M619"/>
    <mergeCell ref="H624:H627"/>
    <mergeCell ref="I624:I627"/>
    <mergeCell ref="J624:J627"/>
    <mergeCell ref="K624:K627"/>
    <mergeCell ref="L624:L627"/>
    <mergeCell ref="M624:M627"/>
    <mergeCell ref="C624:C627"/>
    <mergeCell ref="D624:D627"/>
    <mergeCell ref="E624:E627"/>
    <mergeCell ref="F624:F627"/>
    <mergeCell ref="G624:G627"/>
    <mergeCell ref="T620:T621"/>
    <mergeCell ref="U620:U623"/>
    <mergeCell ref="V620:V623"/>
    <mergeCell ref="N622:N623"/>
    <mergeCell ref="R622:R623"/>
    <mergeCell ref="S622:S623"/>
    <mergeCell ref="T622:T623"/>
    <mergeCell ref="N620:N621"/>
    <mergeCell ref="O620:O623"/>
    <mergeCell ref="P620:P623"/>
    <mergeCell ref="Q620:Q623"/>
    <mergeCell ref="R620:R621"/>
    <mergeCell ref="S620:S621"/>
    <mergeCell ref="H620:H623"/>
    <mergeCell ref="I620:I623"/>
    <mergeCell ref="J620:J623"/>
    <mergeCell ref="K620:K623"/>
    <mergeCell ref="L620:L623"/>
    <mergeCell ref="M620:M623"/>
    <mergeCell ref="C620:C623"/>
    <mergeCell ref="D620:D623"/>
    <mergeCell ref="U629:V629"/>
    <mergeCell ref="N630:R630"/>
    <mergeCell ref="U630:V631"/>
    <mergeCell ref="N631:R631"/>
    <mergeCell ref="T624:T625"/>
    <mergeCell ref="U624:U627"/>
    <mergeCell ref="V624:V627"/>
    <mergeCell ref="N626:N627"/>
    <mergeCell ref="R626:R627"/>
    <mergeCell ref="S626:S627"/>
    <mergeCell ref="T626:T627"/>
    <mergeCell ref="N624:N625"/>
    <mergeCell ref="O624:O627"/>
    <mergeCell ref="P624:P627"/>
    <mergeCell ref="Q624:Q627"/>
    <mergeCell ref="R624:R625"/>
    <mergeCell ref="S624:S625"/>
  </mergeCells>
  <phoneticPr fontId="2"/>
  <dataValidations count="6">
    <dataValidation type="list" allowBlank="1" showInputMessage="1" showErrorMessage="1" sqref="F187:F190 L124:L127 F124:F127 F313:F316 J502:J505 J439:J442 L61:L64 L565:L568 J376:J379 L502:L505 F565:F568 L250:L253 L439:L442 J124:J127 J61:J64 J187:J190 L187:L190 J313:J316 L313:L316 F61:F64 L376:L379 J565:J568 F250:F253 F439:F442 J250:J253 F502:F505 F376:F379 F628:F631 J628:J631 L628:L631" xr:uid="{E5EABEDE-F9B2-44DB-A76A-08905BE9D7B9}">
      <formula1>#REF!</formula1>
    </dataValidation>
    <dataValidation type="whole" allowBlank="1" showInputMessage="1" showErrorMessage="1" sqref="E250:E253 E502:E505 H502:H505 E187:E190 E565:E568 H565:H568 E439:E442 H439:H442 H250:H253 H187:H190 E124:E127 H124:H127 E61:E64 H61:H64 E313:E316 H313:H316 E376:E379 H376:H379 H628:H631 E628:E631 E880:E883 E1132:E1135 H1132:H1135 E817:E820 E1195:E1198 H1195:H1198 E1069:E1072 H1069:H1072 H880:H883 H817:H820 E754:E757 H754:H757 E691:E694 H691:H694 E943:E946 H943:H946 E1006:E1009 H1006:H1009 E1258:E1261 H1258:H1261" xr:uid="{A4C4611B-EEEE-4100-8CD5-F4AD9C7F6F17}">
      <formula1>18</formula1>
      <formula2>19</formula2>
    </dataValidation>
    <dataValidation imeMode="hiragana" allowBlank="1" showInputMessage="1" showErrorMessage="1" sqref="D196 D7 D448 D194:N194 D70 D446:N446 D511 D385 D259 D133 D131:N131 D68:N68 D5:N5 D509:N509 D322 D257:N257 D383:N383 D320:N320 D574 D572:N572 D826 D637 D1078 D824:N824 D700 D1076:N1076 D1141 D1015 D889 D763 D761:N761 D698:N698 D635:N635 D1139:N1139 D952 D887:N887 D1013:N1013 D950:N950 D1204 D1202:N1202" xr:uid="{06FDBAA0-8FE8-48B8-8650-1048057D5F92}"/>
    <dataValidation allowBlank="1" showErrorMessage="1" sqref="L13:L60 L76:L123 L139:L186 L202:L249 L265:L312 L328:L375 L391:L438 L454:L501 L517:L564 L580:L627 L643:L690 L706:L753 L769:L816 L832:L879 L895:L942 L958:L1005 L1021:L1068 L1084:L1131 L1147:L1194 L1210:L1257" xr:uid="{7D443F03-E047-408B-AEFA-E69A3B1408FB}"/>
    <dataValidation type="list" allowBlank="1" showInputMessage="1" showErrorMessage="1" sqref="F817:F820 L754:L757 F754:F757 F943:F946 J1132:J1135 J1069:J1072 L691:L694 L1195:L1198 J1006:J1009 L1132:L1135 F1195:F1198 L880:L883 L1069:L1072 J754:J757 J691:J694 J817:J820 L817:L820 J943:J946 L943:L946 F691:F694 L1006:L1009 J1195:J1198 F880:F883 F1069:F1072 J880:J883 F1132:F1135 F1006:F1009 L1258:L1261 F1258:F1261 J1258:J1261" xr:uid="{844AD093-552B-458B-B682-A55AA81A6655}">
      <formula1>#REF!</formula1>
    </dataValidation>
    <dataValidation allowBlank="1" showInputMessage="1" showErrorMessage="1" promptTitle="ページ番号" prompt="21ページ以上の遡及報告書を印刷するために、このシートのコピーを作成した場合、A2セルに&quot;21&quot;を入力すると、21ページから40ページの遡及報告書が作成できます。41ページ以上の印刷は、同様にこのシートのコピーを作成してA2セルに&quot;41&quot;を入力すると、41ページから60ページまで作成できます。以降同様に100ページまで作成できます。" sqref="A2" xr:uid="{0B295B3E-6991-4956-B68F-CF2666C09774}"/>
  </dataValidations>
  <printOptions horizontalCentered="1"/>
  <pageMargins left="0.98425196850393704" right="0.51181102362204722" top="0.78740157480314965" bottom="0.78740157480314965" header="0.35433070866141736" footer="0.23622047244094491"/>
  <pageSetup paperSize="9" scale="75" orientation="portrait" verticalDpi="300" r:id="rId1"/>
  <headerFooter alignWithMargins="0">
    <oddHeader>&amp;L別記様式３</oddHeader>
  </headerFooter>
  <rowBreaks count="19" manualBreakCount="19">
    <brk id="64" min="2" max="29" man="1"/>
    <brk id="127" min="2" max="29" man="1"/>
    <brk id="190" min="2" max="29" man="1"/>
    <brk id="253" min="2" max="29" man="1"/>
    <brk id="316" min="2" max="29" man="1"/>
    <brk id="379" min="2" max="29" man="1"/>
    <brk id="442" min="2" max="29" man="1"/>
    <brk id="505" min="2" max="29" man="1"/>
    <brk id="568" min="2" max="29" man="1"/>
    <brk id="631" min="2" max="29" man="1"/>
    <brk id="694" min="2" max="29" man="1"/>
    <brk id="757" min="2" max="29" man="1"/>
    <brk id="820" min="2" max="29" man="1"/>
    <brk id="883" min="2" max="29" man="1"/>
    <brk id="946" min="2" max="29" man="1"/>
    <brk id="1009" min="2" max="29" man="1"/>
    <brk id="1072" min="2" max="29" man="1"/>
    <brk id="1135" min="2" max="29" man="1"/>
    <brk id="1198" min="2" max="29" man="1"/>
  </rowBreaks>
  <ignoredErrors>
    <ignoredError sqref="N14:T14 C124:AD129 N13:R13 T13 N16:S16 N15:R15 T15 N57:R60 N17:R20 T17:T20 N21:R24 T21:T24 N25:R28 T25:T28 N29:R32 T29:T32 N33:R36 T33:T36 N37:R40 T37:T40 N41:R44 T41:T44 N45:R48 T45:T48 N49:R52 T49:T52 N53:R56 T53:T56 T57:T60 T16 S15 S17:S60 C76:R123 T76:AD123 S76:S123 C187:AD192 C139:R186 T139:AD186 S139:S186 C250:AD255 C202:R249 T202:AD249 S202:S249 C313:AD318 C265:R312 T265:AD312 S265:S312 C376:AD381 C328:R375 T328:AD375 S328:S375 C439:AD444 C391:R438 T391:AD438 S391:S438 C502:AD507 C454:R501 T454:AD501 S454:S501 C565:AD570 C517:R564 T517:AD564 S517:S564 C628:AD631 C580:R627 T580:AD627 S580:S627 C131:AD138 C130:S130 W130:AD130 C194:AD201 C193:S193 W193:AD193 C257:AD264 C256:S256 W256:AD256 C320:AD327 C319:S319 W319:AD319 C383:AD390 C382:S382 W382:AD382 C446:AD453 C445:S445 W445:AD445 C509:AD516 C508:S508 W508:AD508 C572:AD579 C571:S571 W571:AD57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遡及　説明</vt:lpstr>
      <vt:lpstr>入力例</vt:lpstr>
      <vt:lpstr>入力シート</vt:lpstr>
      <vt:lpstr>遡及報告書シート (P1～20)</vt:lpstr>
      <vt:lpstr>'遡及　説明'!Print_Area</vt:lpstr>
      <vt:lpstr>'遡及報告書シート (P1～20)'!Print_Area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遡及報告書</dc:title>
  <dc:creator>gbtn01</dc:creator>
  <cp:lastModifiedBy>gbtn02</cp:lastModifiedBy>
  <cp:lastPrinted>2023-04-04T01:56:51Z</cp:lastPrinted>
  <dcterms:created xsi:type="dcterms:W3CDTF">2005-08-30T00:32:31Z</dcterms:created>
  <dcterms:modified xsi:type="dcterms:W3CDTF">2023-04-04T01:56:53Z</dcterms:modified>
</cp:coreProperties>
</file>